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労働報酬下限額チェックシート\"/>
    </mc:Choice>
  </mc:AlternateContent>
  <bookViews>
    <workbookView xWindow="3585" yWindow="1560" windowWidth="15495" windowHeight="11760" activeTab="5"/>
  </bookViews>
  <sheets>
    <sheet name="H31年度用" sheetId="10" r:id="rId1"/>
    <sheet name="R2年度用 " sheetId="11" r:id="rId2"/>
    <sheet name="R3年度用" sheetId="12" r:id="rId3"/>
    <sheet name="R4年度用" sheetId="13" r:id="rId4"/>
    <sheet name="R5年度用" sheetId="15" r:id="rId5"/>
    <sheet name="R6年度用" sheetId="16" r:id="rId6"/>
  </sheets>
  <definedNames>
    <definedName name="_xlnm.Print_Area" localSheetId="0">H31年度用!$A$1:$K$40</definedName>
    <definedName name="_xlnm.Print_Area" localSheetId="1">'R2年度用 '!$A$1:$K$40</definedName>
    <definedName name="_xlnm.Print_Area" localSheetId="2">'R3年度用'!$A$1:$K$40</definedName>
    <definedName name="_xlnm.Print_Area" localSheetId="3">'R4年度用'!$A$1:$K$40</definedName>
    <definedName name="_xlnm.Print_Area" localSheetId="4">'R5年度用'!$A$1:$K$40</definedName>
    <definedName name="_xlnm.Print_Area" localSheetId="5">'R6年度用'!$A$1:$K$40</definedName>
  </definedNames>
  <calcPr calcId="162913"/>
</workbook>
</file>

<file path=xl/calcChain.xml><?xml version="1.0" encoding="utf-8"?>
<calcChain xmlns="http://schemas.openxmlformats.org/spreadsheetml/2006/main">
  <c r="I24" i="16" l="1"/>
  <c r="I23" i="16"/>
  <c r="F31" i="16" s="1"/>
  <c r="F20" i="16"/>
  <c r="F18" i="16"/>
  <c r="F10" i="16"/>
  <c r="F19" i="16" s="1"/>
  <c r="F33" i="16" l="1"/>
  <c r="I23" i="15"/>
  <c r="F20" i="15"/>
  <c r="I24" i="15" s="1"/>
  <c r="F18" i="15"/>
  <c r="F10" i="15"/>
  <c r="F19" i="15" s="1"/>
  <c r="F31" i="15" l="1"/>
  <c r="F33" i="15" s="1"/>
  <c r="I24" i="13"/>
  <c r="I23" i="13"/>
  <c r="F31" i="13" s="1"/>
  <c r="F20" i="13"/>
  <c r="F18" i="13"/>
  <c r="F10" i="13"/>
  <c r="F19" i="13" s="1"/>
  <c r="F33" i="13" l="1"/>
  <c r="F20" i="12"/>
  <c r="I24" i="12" s="1"/>
  <c r="F18" i="12"/>
  <c r="F10" i="12"/>
  <c r="F19" i="12" s="1"/>
  <c r="I23" i="12" l="1"/>
  <c r="F31" i="12" s="1"/>
  <c r="F33" i="12" s="1"/>
  <c r="I24" i="11"/>
  <c r="I23" i="11"/>
  <c r="F31" i="11"/>
  <c r="F20" i="11"/>
  <c r="F18" i="11"/>
  <c r="F10" i="11"/>
  <c r="F19" i="11"/>
  <c r="F20" i="10"/>
  <c r="I24" i="10"/>
  <c r="F31" i="10"/>
  <c r="F18" i="10"/>
  <c r="F10" i="10"/>
  <c r="F19" i="10"/>
  <c r="I23" i="10"/>
  <c r="F33" i="11"/>
  <c r="F33" i="10"/>
</calcChain>
</file>

<file path=xl/comments1.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comments2.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comments3.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comments4.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comments5.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comments6.xml><?xml version="1.0" encoding="utf-8"?>
<comments xmlns="http://schemas.openxmlformats.org/spreadsheetml/2006/main">
  <authors>
    <author>沼田　好明</author>
  </authors>
  <commentList>
    <comment ref="F19" authorId="0" shapeId="0">
      <text>
        <r>
          <rPr>
            <sz val="9"/>
            <color indexed="81"/>
            <rFont val="ＭＳ Ｐゴシック"/>
            <family val="3"/>
            <charset val="128"/>
          </rPr>
          <t>自動算出</t>
        </r>
      </text>
    </comment>
  </commentList>
</comments>
</file>

<file path=xl/sharedStrings.xml><?xml version="1.0" encoding="utf-8"?>
<sst xmlns="http://schemas.openxmlformats.org/spreadsheetml/2006/main" count="360" uniqueCount="68">
  <si>
    <t>労働者名</t>
    <rPh sb="0" eb="3">
      <t>ロウドウシャ</t>
    </rPh>
    <rPh sb="3" eb="4">
      <t>メイ</t>
    </rPh>
    <phoneticPr fontId="2"/>
  </si>
  <si>
    <t>職種</t>
    <rPh sb="0" eb="2">
      <t>ショクシュ</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</si>
  <si>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</si>
  <si>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</si>
  <si>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</si>
  <si>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対象契約従事時間</t>
    <rPh sb="0" eb="2">
      <t>タイショウ</t>
    </rPh>
    <rPh sb="2" eb="4">
      <t>ケイヤク</t>
    </rPh>
    <rPh sb="4" eb="6">
      <t>ジュウジ</t>
    </rPh>
    <rPh sb="6" eb="8">
      <t>ジカン</t>
    </rPh>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</si>
  <si>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</si>
  <si>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</si>
  <si>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</si>
  <si>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</si>
  <si>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</si>
  <si>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</si>
  <si>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eがc又はdと重複する場合は双方に計上する</t>
    <rPh sb="3" eb="4">
      <t>マタ</t>
    </rPh>
    <rPh sb="7" eb="9">
      <t>チョウフク</t>
    </rPh>
    <rPh sb="11" eb="13">
      <t>バアイ</t>
    </rPh>
    <rPh sb="14" eb="16">
      <t>ソウホウ</t>
    </rPh>
    <rPh sb="17" eb="19">
      <t>ケイジョウ</t>
    </rPh>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</si>
  <si>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</si>
  <si>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</si>
  <si>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</si>
  <si>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</si>
  <si>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自動表示</t>
    <rPh sb="0" eb="2">
      <t>ジドウ</t>
    </rPh>
    <rPh sb="2" eb="4">
      <t>ヒョウジ</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</si>
  <si>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</si>
  <si>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</si>
  <si>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</si>
  <si>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</si>
  <si>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</si>
  <si>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</si>
  <si>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</si>
  <si>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</si>
  <si>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食事の支給等</t>
    <rPh sb="0" eb="2">
      <t>ショクジ</t>
    </rPh>
    <rPh sb="3" eb="5">
      <t>シキュウ</t>
    </rPh>
    <rPh sb="5" eb="6">
      <t>トウ</t>
    </rPh>
    <phoneticPr fontId="2"/>
  </si>
  <si>
    <t>基本給、精皆勤手当</t>
    <rPh sb="4" eb="5">
      <t>セイ</t>
    </rPh>
    <rPh sb="5" eb="7">
      <t>カイキン</t>
    </rPh>
    <rPh sb="7" eb="9">
      <t>テアテ</t>
    </rPh>
    <phoneticPr fontId="2"/>
  </si>
  <si>
    <t>所定時間内労働時間数</t>
    <phoneticPr fontId="2"/>
  </si>
  <si>
    <t>a</t>
    <phoneticPr fontId="2"/>
  </si>
  <si>
    <t>b</t>
    <phoneticPr fontId="2"/>
  </si>
  <si>
    <t>所定時間外労働時間数</t>
    <phoneticPr fontId="2"/>
  </si>
  <si>
    <t>c</t>
    <phoneticPr fontId="2"/>
  </si>
  <si>
    <t>休日労働時間数</t>
    <phoneticPr fontId="2"/>
  </si>
  <si>
    <t>d</t>
    <phoneticPr fontId="2"/>
  </si>
  <si>
    <t>深夜労働時間数</t>
    <phoneticPr fontId="2"/>
  </si>
  <si>
    <t>e</t>
    <phoneticPr fontId="2"/>
  </si>
  <si>
    <t>f</t>
    <phoneticPr fontId="2"/>
  </si>
  <si>
    <t>f＝b＋c×1.25＋d×1.35＋e×0.25</t>
    <phoneticPr fontId="2"/>
  </si>
  <si>
    <t>下限総額(基準額)</t>
    <phoneticPr fontId="2"/>
  </si>
  <si>
    <t>按分割合</t>
    <phoneticPr fontId="2"/>
  </si>
  <si>
    <t>g</t>
    <phoneticPr fontId="2"/>
  </si>
  <si>
    <t>g＝b÷a</t>
    <phoneticPr fontId="2"/>
  </si>
  <si>
    <t>i</t>
    <phoneticPr fontId="2"/>
  </si>
  <si>
    <t>j</t>
    <phoneticPr fontId="2"/>
  </si>
  <si>
    <t>k</t>
    <phoneticPr fontId="2"/>
  </si>
  <si>
    <t>m</t>
    <phoneticPr fontId="2"/>
  </si>
  <si>
    <t>m=h+i+j+k+l</t>
    <phoneticPr fontId="2"/>
  </si>
  <si>
    <t>凡例</t>
    <phoneticPr fontId="2"/>
  </si>
  <si>
    <t>現場手当、技能手当</t>
    <phoneticPr fontId="2"/>
  </si>
  <si>
    <t>指定管理期間</t>
    <rPh sb="0" eb="2">
      <t>シテイ</t>
    </rPh>
    <rPh sb="2" eb="4">
      <t>カンリ</t>
    </rPh>
    <rPh sb="4" eb="6">
      <t>キカン</t>
    </rPh>
    <phoneticPr fontId="2"/>
  </si>
  <si>
    <t>指定管理者名</t>
    <rPh sb="0" eb="2">
      <t>シテイ</t>
    </rPh>
    <rPh sb="2" eb="4">
      <t>カンリ</t>
    </rPh>
    <rPh sb="4" eb="5">
      <t>シャ</t>
    </rPh>
    <rPh sb="5" eb="6">
      <t>メイ</t>
    </rPh>
    <phoneticPr fontId="2"/>
  </si>
  <si>
    <t>指定管理業務に係る労働報酬下限額チェックシート</t>
    <rPh sb="0" eb="2">
      <t>シテイ</t>
    </rPh>
    <rPh sb="2" eb="4">
      <t>カンリ</t>
    </rPh>
    <rPh sb="4" eb="6">
      <t>ギョウム</t>
    </rPh>
    <rPh sb="7" eb="8">
      <t>カカ</t>
    </rPh>
    <rPh sb="9" eb="11">
      <t>ロウドウ</t>
    </rPh>
    <rPh sb="11" eb="13">
      <t>ホウシュウ</t>
    </rPh>
    <rPh sb="13" eb="15">
      <t>カゲン</t>
    </rPh>
    <rPh sb="15" eb="16">
      <t>ガク</t>
    </rPh>
    <phoneticPr fontId="2"/>
  </si>
  <si>
    <t>公の施設の名称</t>
    <rPh sb="0" eb="1">
      <t>オオヤケ</t>
    </rPh>
    <rPh sb="2" eb="4">
      <t>シセツ</t>
    </rPh>
    <rPh sb="5" eb="7">
      <t>メイショウ</t>
    </rPh>
    <phoneticPr fontId="2"/>
  </si>
  <si>
    <t>労働時間による按分が必要な給与支給額</t>
    <rPh sb="0" eb="2">
      <t>ロウドウ</t>
    </rPh>
    <rPh sb="2" eb="4">
      <t>ジカン</t>
    </rPh>
    <rPh sb="7" eb="9">
      <t>アンブン</t>
    </rPh>
    <rPh sb="10" eb="12">
      <t>ヒツヨウ</t>
    </rPh>
    <rPh sb="13" eb="15">
      <t>キュウヨ</t>
    </rPh>
    <rPh sb="15" eb="18">
      <t>シキュウガク</t>
    </rPh>
    <phoneticPr fontId="2"/>
  </si>
  <si>
    <t>労働時間による按分が必要でない給与支給額（対象契約に限られる手当等）</t>
    <rPh sb="0" eb="2">
      <t>ロウドウ</t>
    </rPh>
    <rPh sb="2" eb="4">
      <t>ジカン</t>
    </rPh>
    <rPh sb="7" eb="9">
      <t>アンブン</t>
    </rPh>
    <rPh sb="10" eb="12">
      <t>ヒツヨウ</t>
    </rPh>
    <rPh sb="15" eb="17">
      <t>キュウヨ</t>
    </rPh>
    <rPh sb="17" eb="20">
      <t>シキュウガク</t>
    </rPh>
    <rPh sb="21" eb="23">
      <t>タイショウ</t>
    </rPh>
    <rPh sb="23" eb="25">
      <t>ケイヤク</t>
    </rPh>
    <rPh sb="26" eb="27">
      <t>カギ</t>
    </rPh>
    <rPh sb="30" eb="32">
      <t>テアテ</t>
    </rPh>
    <rPh sb="32" eb="33">
      <t>トウ</t>
    </rPh>
    <phoneticPr fontId="2"/>
  </si>
  <si>
    <t>平成31年度　指定管理者用</t>
    <rPh sb="0" eb="2">
      <t>ヘイセイ</t>
    </rPh>
    <rPh sb="4" eb="6">
      <t>ネンド</t>
    </rPh>
    <rPh sb="7" eb="9">
      <t>シテイ</t>
    </rPh>
    <rPh sb="9" eb="12">
      <t>カンリシャ</t>
    </rPh>
    <rPh sb="12" eb="13">
      <t>ヨウ</t>
    </rPh>
    <phoneticPr fontId="2"/>
  </si>
  <si>
    <t>平成31年度下限額</t>
    <rPh sb="0" eb="2">
      <t>ヘイセイ</t>
    </rPh>
    <rPh sb="4" eb="6">
      <t>ネンド</t>
    </rPh>
    <rPh sb="6" eb="8">
      <t>カゲン</t>
    </rPh>
    <rPh sb="8" eb="9">
      <t>ガク</t>
    </rPh>
    <phoneticPr fontId="2"/>
  </si>
  <si>
    <t>令和２年度　指定管理者用</t>
    <rPh sb="0" eb="2">
      <t>レイワ</t>
    </rPh>
    <rPh sb="3" eb="5">
      <t>ネンド</t>
    </rPh>
    <rPh sb="6" eb="8">
      <t>シテイ</t>
    </rPh>
    <rPh sb="8" eb="11">
      <t>カンリシャ</t>
    </rPh>
    <rPh sb="11" eb="12">
      <t>ヨウ</t>
    </rPh>
    <phoneticPr fontId="2"/>
  </si>
  <si>
    <t>令和２年度下限額</t>
    <rPh sb="0" eb="2">
      <t>レイワ</t>
    </rPh>
    <rPh sb="3" eb="5">
      <t>ネンド</t>
    </rPh>
    <rPh sb="5" eb="7">
      <t>カゲン</t>
    </rPh>
    <rPh sb="7" eb="8">
      <t>ガク</t>
    </rPh>
    <phoneticPr fontId="2"/>
  </si>
  <si>
    <t>令和３年度下限額</t>
    <rPh sb="0" eb="2">
      <t>レイワ</t>
    </rPh>
    <rPh sb="3" eb="5">
      <t>ネンド</t>
    </rPh>
    <rPh sb="5" eb="7">
      <t>カゲン</t>
    </rPh>
    <rPh sb="7" eb="8">
      <t>ガク</t>
    </rPh>
    <phoneticPr fontId="2"/>
  </si>
  <si>
    <t>令和３年度　指定管理者用</t>
    <rPh sb="0" eb="2">
      <t>レイワ</t>
    </rPh>
    <rPh sb="3" eb="5">
      <t>ネンド</t>
    </rPh>
    <rPh sb="6" eb="8">
      <t>シテイ</t>
    </rPh>
    <rPh sb="8" eb="11">
      <t>カンリシャ</t>
    </rPh>
    <rPh sb="11" eb="12">
      <t>ヨウ</t>
    </rPh>
    <phoneticPr fontId="2"/>
  </si>
  <si>
    <t>令和４年度　指定管理者用</t>
    <rPh sb="0" eb="2">
      <t>レイワ</t>
    </rPh>
    <rPh sb="3" eb="5">
      <t>ネンド</t>
    </rPh>
    <rPh sb="6" eb="8">
      <t>シテイ</t>
    </rPh>
    <rPh sb="8" eb="11">
      <t>カンリシャ</t>
    </rPh>
    <rPh sb="11" eb="12">
      <t>ヨウ</t>
    </rPh>
    <phoneticPr fontId="2"/>
  </si>
  <si>
    <t>令和４年度下限額</t>
    <rPh sb="0" eb="2">
      <t>レイワ</t>
    </rPh>
    <rPh sb="3" eb="5">
      <t>ネンド</t>
    </rPh>
    <rPh sb="5" eb="7">
      <t>カゲン</t>
    </rPh>
    <rPh sb="7" eb="8">
      <t>ガク</t>
    </rPh>
    <phoneticPr fontId="2"/>
  </si>
  <si>
    <t>令和５年度　指定管理者用</t>
    <rPh sb="0" eb="2">
      <t>レイワ</t>
    </rPh>
    <rPh sb="3" eb="5">
      <t>ネンド</t>
    </rPh>
    <rPh sb="6" eb="8">
      <t>シテイ</t>
    </rPh>
    <rPh sb="8" eb="11">
      <t>カンリシャ</t>
    </rPh>
    <rPh sb="11" eb="12">
      <t>ヨウ</t>
    </rPh>
    <phoneticPr fontId="2"/>
  </si>
  <si>
    <t>令和５年度下限額</t>
    <rPh sb="0" eb="2">
      <t>レイワ</t>
    </rPh>
    <rPh sb="3" eb="5">
      <t>ネンド</t>
    </rPh>
    <rPh sb="5" eb="7">
      <t>カゲン</t>
    </rPh>
    <rPh sb="7" eb="8">
      <t>ガク</t>
    </rPh>
    <phoneticPr fontId="2"/>
  </si>
  <si>
    <t>令和６年度　指定管理者用</t>
    <rPh sb="0" eb="2">
      <t>レイワ</t>
    </rPh>
    <rPh sb="3" eb="5">
      <t>ネンド</t>
    </rPh>
    <rPh sb="6" eb="8">
      <t>シテイ</t>
    </rPh>
    <rPh sb="8" eb="11">
      <t>カンリシャ</t>
    </rPh>
    <rPh sb="11" eb="12">
      <t>ヨウ</t>
    </rPh>
    <phoneticPr fontId="2"/>
  </si>
  <si>
    <t>令和６年度下限額</t>
    <rPh sb="0" eb="2">
      <t>レイワ</t>
    </rPh>
    <rPh sb="3" eb="5">
      <t>ネンド</t>
    </rPh>
    <rPh sb="5" eb="7">
      <t>カゲン</t>
    </rPh>
    <rPh sb="7" eb="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</si>
</sst>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円&quot;;[Red]\-#,##0\ &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98">
    <xf numFmtId="0" fontId="0" fillId="0" borderId="0" xfId="0"/>
    <xf numFmtId="0" fontId="3" fillId="2" borderId="0" xfId="0" applyFont="1" applyFill="1"/>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alignment vertical="top" wrapText="1"/>
    </xf>
    <xf numFmtId="0" fontId="5" fillId="2" borderId="4" xfId="0" applyFont="1" applyFill="1" applyBorder="1"/>
    <xf numFmtId="0" fontId="3" fillId="2" borderId="0" xfId="0" applyFont="1" applyFill="1" applyBorder="1"/>
    <xf numFmtId="0" fontId="5" fillId="2" borderId="0" xfId="0" applyFont="1" applyFill="1" applyBorder="1"/>
    <xf numFmtId="0" fontId="5" fillId="2" borderId="0" xfId="0" applyFont="1" applyFill="1" applyBorder="1" applyAlignment="1">
      <alignment shrinkToFit="1"/>
    </xf>
    <xf numFmtId="0" fontId="7" fillId="2" borderId="0" xfId="0" applyFont="1" applyFill="1" applyBorder="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applyAlignment="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0" fontId="3" fillId="2" borderId="0" xfId="0" applyFont="1" applyFill="1" applyBorder="1" applyAlignment="1"/>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5" fillId="2" borderId="4" xfId="0" applyFont="1" applyFill="1" applyBorder="1" applyAlignment="1"/>
    <xf numFmtId="0" fontId="5" fillId="2" borderId="0" xfId="0" applyFont="1" applyFill="1" applyBorder="1" applyAlignment="1"/>
    <xf numFmtId="0" fontId="3" fillId="2" borderId="12" xfId="0" applyFont="1" applyFill="1" applyBorder="1"/>
    <xf numFmtId="0" fontId="4" fillId="2" borderId="0" xfId="0" applyFont="1" applyFill="1" applyBorder="1" applyAlignment="1">
      <alignment horizontal="right"/>
    </xf>
    <xf numFmtId="0" fontId="3" fillId="2" borderId="3" xfId="0" applyFont="1" applyFill="1" applyBorder="1"/>
    <xf numFmtId="0" fontId="3" fillId="2" borderId="11" xfId="0" applyFont="1" applyFill="1" applyBorder="1"/>
    <xf numFmtId="38" fontId="4" fillId="3" borderId="9" xfId="1" applyNumberFormat="1" applyFont="1" applyFill="1" applyBorder="1"/>
    <xf numFmtId="38" fontId="4" fillId="3" borderId="13" xfId="1" applyNumberFormat="1" applyFont="1" applyFill="1" applyBorder="1"/>
    <xf numFmtId="0" fontId="3" fillId="2" borderId="0" xfId="0" applyFont="1" applyFill="1" applyAlignment="1">
      <alignment horizontal="right"/>
    </xf>
    <xf numFmtId="38" fontId="10" fillId="4" borderId="0" xfId="1" applyFont="1" applyFill="1" applyBorder="1" applyAlignment="1">
      <alignment horizontal="left" vertical="center"/>
    </xf>
    <xf numFmtId="38" fontId="4" fillId="3" borderId="14" xfId="1" applyFont="1" applyFill="1" applyBorder="1"/>
    <xf numFmtId="38" fontId="4" fillId="2" borderId="14" xfId="1" applyFont="1" applyFill="1" applyBorder="1"/>
    <xf numFmtId="0" fontId="5" fillId="2" borderId="4" xfId="0" applyFont="1" applyFill="1" applyBorder="1" applyAlignment="1"/>
    <xf numFmtId="0" fontId="3" fillId="2" borderId="5" xfId="0" applyFont="1" applyFill="1" applyBorder="1" applyAlignment="1">
      <alignment vertical="top" wrapText="1"/>
    </xf>
    <xf numFmtId="0" fontId="5" fillId="2" borderId="4" xfId="0" applyFont="1" applyFill="1" applyBorder="1" applyAlignment="1">
      <alignment horizontal="distributed" inden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3" fillId="2" borderId="5" xfId="0" applyFont="1" applyFill="1" applyBorder="1" applyAlignment="1">
      <alignment vertical="top" wrapText="1"/>
    </xf>
    <xf numFmtId="0" fontId="5" fillId="2" borderId="4" xfId="0" applyFont="1" applyFill="1" applyBorder="1" applyAlignment="1">
      <alignment horizontal="distributed" inden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alignment horizontal="distributed" indent="1"/>
    </xf>
    <xf numFmtId="0" fontId="5" fillId="2" borderId="4" xfId="0" applyFont="1" applyFill="1" applyBorder="1" applyAlignment="1"/>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3" fillId="2" borderId="5" xfId="0" applyFont="1" applyFill="1" applyBorder="1" applyAlignment="1">
      <alignment vertical="top" wrapText="1"/>
    </xf>
    <xf numFmtId="0" fontId="5" fillId="2" borderId="4" xfId="0" applyFont="1" applyFill="1" applyBorder="1" applyAlignment="1"/>
    <xf numFmtId="0" fontId="3" fillId="2" borderId="5" xfId="0" applyFont="1" applyFill="1" applyBorder="1" applyAlignment="1">
      <alignment vertical="top" wrapText="1"/>
    </xf>
    <xf numFmtId="0" fontId="5" fillId="2" borderId="4" xfId="0" applyFont="1" applyFill="1" applyBorder="1" applyAlignment="1">
      <alignment horizontal="distributed" inden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57" fontId="4" fillId="0" borderId="5" xfId="0" applyNumberFormat="1" applyFont="1" applyFill="1" applyBorder="1" applyAlignment="1" applyProtection="1">
      <protection locked="0"/>
    </xf>
    <xf numFmtId="38" fontId="4" fillId="0" borderId="8" xfId="1" applyFont="1" applyFill="1" applyBorder="1" applyAlignment="1" applyProtection="1">
      <alignment horizontal="left" indent="1" shrinkToFit="1"/>
      <protection locked="0"/>
    </xf>
    <xf numFmtId="40" fontId="4" fillId="0" borderId="8" xfId="1" applyNumberFormat="1" applyFont="1" applyFill="1" applyBorder="1" applyProtection="1">
      <protection locked="0"/>
    </xf>
    <xf numFmtId="176" fontId="4" fillId="0" borderId="8" xfId="1" applyNumberFormat="1" applyFont="1" applyFill="1" applyBorder="1" applyProtection="1">
      <protection locked="0"/>
    </xf>
    <xf numFmtId="0" fontId="4" fillId="2" borderId="0" xfId="0" applyFont="1" applyFill="1" applyAlignment="1">
      <alignment horizontal="center"/>
    </xf>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Fill="1" applyBorder="1" applyAlignment="1" applyProtection="1">
      <alignment horizontal="left" indent="1" shrinkToFit="1"/>
      <protection locked="0"/>
    </xf>
    <xf numFmtId="0" fontId="3" fillId="0" borderId="4" xfId="0" applyFont="1" applyFill="1" applyBorder="1" applyAlignment="1" applyProtection="1">
      <alignment horizontal="left" indent="1" shrinkToFit="1"/>
      <protection locked="0"/>
    </xf>
    <xf numFmtId="0" fontId="3" fillId="0" borderId="7" xfId="0" applyFont="1" applyFill="1" applyBorder="1" applyAlignment="1" applyProtection="1">
      <alignment horizontal="left" indent="1" shrinkToFit="1"/>
      <protection locked="0"/>
    </xf>
    <xf numFmtId="0" fontId="3" fillId="2" borderId="4" xfId="0" applyFont="1" applyFill="1" applyBorder="1" applyAlignment="1">
      <alignment horizontal="center"/>
    </xf>
    <xf numFmtId="57" fontId="4" fillId="0" borderId="4" xfId="0" applyNumberFormat="1" applyFont="1" applyFill="1" applyBorder="1" applyAlignment="1" applyProtection="1">
      <alignment horizontal="left"/>
      <protection locked="0"/>
    </xf>
    <xf numFmtId="0" fontId="0" fillId="0" borderId="7" xfId="0" applyBorder="1" applyAlignment="1" applyProtection="1">
      <protection locked="0"/>
    </xf>
    <xf numFmtId="0" fontId="5" fillId="2" borderId="4" xfId="0" applyFont="1" applyFill="1" applyBorder="1" applyAlignment="1"/>
    <xf numFmtId="0" fontId="0" fillId="0" borderId="7" xfId="0" applyBorder="1" applyAlignment="1"/>
    <xf numFmtId="0" fontId="8" fillId="0" borderId="7" xfId="0" applyFont="1" applyBorder="1" applyAlignment="1">
      <alignment horizontal="distributed" indent="1"/>
    </xf>
    <xf numFmtId="0" fontId="7" fillId="2" borderId="0"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0" fillId="0" borderId="0" xfId="0" applyBorder="1" applyAlignment="1"/>
    <xf numFmtId="0" fontId="5" fillId="2" borderId="4" xfId="0" applyFont="1" applyFill="1" applyBorder="1" applyAlignment="1">
      <alignment shrinkToFit="1"/>
    </xf>
    <xf numFmtId="0" fontId="0" fillId="0" borderId="7" xfId="0" applyBorder="1" applyAlignment="1">
      <alignment shrinkToFit="1"/>
    </xf>
    <xf numFmtId="0" fontId="5" fillId="2" borderId="5" xfId="0" applyFont="1" applyFill="1" applyBorder="1" applyAlignment="1"/>
    <xf numFmtId="0" fontId="0" fillId="0" borderId="4" xfId="0" applyBorder="1" applyAlignment="1"/>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cellXfs>
  <cellStyles count="2">
    <cellStyle name="桁区切り" xfId="1" builtinId="6"/>
    <cellStyle name="標準" xfId="0" builtinId="0"/>
  </cellStyles>
  <dxfs count="24">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56</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14"/>
      <c r="D11" s="14"/>
      <c r="E11" s="14"/>
      <c r="F11" s="19"/>
      <c r="H11" s="8"/>
      <c r="I11" s="9"/>
      <c r="J11" s="7"/>
    </row>
    <row r="12" spans="2:10" ht="20.100000000000001" customHeight="1" x14ac:dyDescent="0.2">
      <c r="B12" s="30"/>
      <c r="C12" s="25" t="s">
        <v>28</v>
      </c>
      <c r="D12" s="11"/>
      <c r="E12" s="6" t="s">
        <v>29</v>
      </c>
      <c r="F12" s="72"/>
      <c r="H12" s="8"/>
      <c r="I12" s="9"/>
      <c r="J12" s="7"/>
    </row>
    <row r="13" spans="2:10" ht="20.100000000000001" customHeight="1" x14ac:dyDescent="0.2">
      <c r="B13" s="8" t="s">
        <v>5</v>
      </c>
      <c r="C13" s="14"/>
      <c r="D13" s="14"/>
      <c r="E13" s="14"/>
      <c r="F13" s="15"/>
      <c r="H13" s="8"/>
      <c r="I13" s="9"/>
      <c r="J13" s="7"/>
    </row>
    <row r="14" spans="2:10" ht="20.100000000000001" customHeight="1" x14ac:dyDescent="0.2">
      <c r="B14" s="30"/>
      <c r="C14" s="25" t="s">
        <v>28</v>
      </c>
      <c r="D14" s="11"/>
      <c r="E14" s="16" t="s">
        <v>30</v>
      </c>
      <c r="F14" s="72"/>
      <c r="H14" s="8"/>
      <c r="I14" s="9"/>
      <c r="J14" s="7"/>
    </row>
    <row r="15" spans="2:10" ht="20.100000000000001" customHeight="1" x14ac:dyDescent="0.2">
      <c r="B15" s="30"/>
      <c r="C15" s="25" t="s">
        <v>31</v>
      </c>
      <c r="D15" s="11"/>
      <c r="E15" s="16" t="s">
        <v>32</v>
      </c>
      <c r="F15" s="72"/>
      <c r="H15" s="8"/>
      <c r="I15" s="9"/>
      <c r="J15" s="7"/>
    </row>
    <row r="16" spans="2:10" ht="20.100000000000001" customHeight="1" x14ac:dyDescent="0.2">
      <c r="B16" s="30"/>
      <c r="C16" s="6" t="s">
        <v>33</v>
      </c>
      <c r="D16" s="11"/>
      <c r="E16" s="16" t="s">
        <v>34</v>
      </c>
      <c r="F16" s="72"/>
      <c r="H16" s="8"/>
      <c r="I16" s="9"/>
      <c r="J16" s="7"/>
    </row>
    <row r="17" spans="2:10" ht="20.100000000000001" customHeight="1" x14ac:dyDescent="0.2">
      <c r="B17" s="30"/>
      <c r="C17" s="6" t="s">
        <v>35</v>
      </c>
      <c r="D17" s="11"/>
      <c r="E17" s="16" t="s">
        <v>36</v>
      </c>
      <c r="F17" s="72"/>
      <c r="H17" s="10" t="s">
        <v>12</v>
      </c>
      <c r="I17" s="9"/>
      <c r="J17" s="7"/>
    </row>
    <row r="18" spans="2:10" ht="20.100000000000001" customHeight="1" thickBot="1" x14ac:dyDescent="0.25">
      <c r="B18" s="30"/>
      <c r="C18" s="6" t="s">
        <v>4</v>
      </c>
      <c r="D18" s="11"/>
      <c r="E18" s="16" t="s">
        <v>37</v>
      </c>
      <c r="F18" s="41">
        <f>ROUND((F14+F15*1.25+F16*1.35+F17*0.25),0)</f>
        <v>0</v>
      </c>
      <c r="H18" s="10" t="s">
        <v>38</v>
      </c>
      <c r="I18" s="9"/>
      <c r="J18" s="7"/>
    </row>
    <row r="19" spans="2:10" ht="20.100000000000001" customHeight="1" thickTop="1" thickBot="1" x14ac:dyDescent="0.25">
      <c r="B19" s="31"/>
      <c r="C19" s="6" t="s">
        <v>39</v>
      </c>
      <c r="D19" s="24"/>
      <c r="E19" s="36"/>
      <c r="F19" s="18" t="e">
        <f>F10*F18</f>
        <v>#VALUE!</v>
      </c>
      <c r="G19" s="22"/>
      <c r="H19" s="8"/>
      <c r="I19" s="9"/>
      <c r="J19" s="7"/>
    </row>
    <row r="20" spans="2:10" ht="20.100000000000001" customHeight="1" thickTop="1" x14ac:dyDescent="0.2">
      <c r="B20" s="30"/>
      <c r="C20" s="6" t="s">
        <v>40</v>
      </c>
      <c r="D20" s="11"/>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35" t="s">
        <v>54</v>
      </c>
      <c r="C22" s="14"/>
      <c r="D22" s="14"/>
      <c r="E22" s="14"/>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35" t="s">
        <v>55</v>
      </c>
      <c r="C27" s="14"/>
      <c r="D27" s="14"/>
      <c r="E27" s="14"/>
      <c r="F27" s="13"/>
      <c r="H27" s="35"/>
      <c r="I27" s="35"/>
      <c r="J27" s="7"/>
    </row>
    <row r="28" spans="2:10" ht="20.100000000000001" customHeight="1" x14ac:dyDescent="0.2">
      <c r="B28" s="30"/>
      <c r="C28" s="34" t="s">
        <v>13</v>
      </c>
      <c r="D28" s="34"/>
      <c r="E28" s="28" t="s">
        <v>45</v>
      </c>
      <c r="F28" s="73"/>
      <c r="H28" s="8"/>
      <c r="I28" s="9"/>
      <c r="J28" s="7"/>
    </row>
    <row r="29" spans="2:10" ht="20.100000000000001" customHeight="1" x14ac:dyDescent="0.2">
      <c r="B29" s="30"/>
      <c r="C29" s="34" t="s">
        <v>14</v>
      </c>
      <c r="D29" s="34"/>
      <c r="E29" s="28" t="s">
        <v>21</v>
      </c>
      <c r="F29" s="73"/>
      <c r="H29" s="8"/>
      <c r="I29" s="9"/>
      <c r="J29" s="7"/>
    </row>
    <row r="30" spans="2:10" ht="9.9499999999999993" customHeight="1" thickBot="1" x14ac:dyDescent="0.2">
      <c r="B30" s="8"/>
      <c r="C30" s="34"/>
      <c r="D30" s="34"/>
      <c r="E30" s="34"/>
      <c r="F30" s="34"/>
      <c r="H30" s="8"/>
      <c r="I30" s="9"/>
      <c r="J30" s="7"/>
    </row>
    <row r="31" spans="2:10" ht="20.100000000000001" customHeight="1" thickTop="1" thickBot="1" x14ac:dyDescent="0.25">
      <c r="B31" s="30"/>
      <c r="C31" s="34" t="s">
        <v>24</v>
      </c>
      <c r="D31" s="34"/>
      <c r="E31" s="36" t="s">
        <v>46</v>
      </c>
      <c r="F31" s="40" t="e">
        <f>I23+I24+F28+F29</f>
        <v>#DIV/0!</v>
      </c>
      <c r="G31" s="1" t="s">
        <v>47</v>
      </c>
      <c r="H31" s="8"/>
      <c r="I31" s="9"/>
      <c r="J31" s="7"/>
    </row>
    <row r="32" spans="2:10" ht="9.9499999999999993" customHeight="1" thickTop="1" thickBot="1" x14ac:dyDescent="0.2">
      <c r="B32" s="8"/>
      <c r="C32" s="34"/>
      <c r="D32" s="34"/>
      <c r="E32" s="34"/>
      <c r="F32" s="34"/>
      <c r="H32" s="8"/>
      <c r="I32" s="9"/>
      <c r="J32" s="7"/>
    </row>
    <row r="33" spans="2:15" ht="20.100000000000001" customHeight="1" thickTop="1" thickBot="1" x14ac:dyDescent="0.25">
      <c r="B33" s="8"/>
      <c r="C33" s="93" t="s">
        <v>6</v>
      </c>
      <c r="D33" s="94"/>
      <c r="E33" s="85"/>
      <c r="F33" s="21" t="e">
        <f>IF(F31&lt;F19,"基準額未満です","基準額以上です")</f>
        <v>#DIV/0!</v>
      </c>
      <c r="H33" s="35"/>
      <c r="I33" s="35"/>
      <c r="J33" s="37"/>
    </row>
    <row r="34" spans="2:15" ht="14.25" thickTop="1" x14ac:dyDescent="0.15"/>
    <row r="35" spans="2:15" x14ac:dyDescent="0.15">
      <c r="C35" s="1" t="s">
        <v>48</v>
      </c>
    </row>
    <row r="36" spans="2:15" ht="27" x14ac:dyDescent="0.15">
      <c r="D36" s="27" t="s">
        <v>22</v>
      </c>
      <c r="E36" s="29"/>
      <c r="F36" s="95" t="s">
        <v>27</v>
      </c>
      <c r="G36" s="96"/>
      <c r="H36" s="96"/>
      <c r="I36" s="96"/>
      <c r="J36" s="97"/>
    </row>
    <row r="37" spans="2:15" ht="27.75" customHeight="1" x14ac:dyDescent="0.15">
      <c r="D37" s="27"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57</v>
      </c>
      <c r="O41" s="33"/>
    </row>
    <row r="42" spans="2:15" ht="14.25" x14ac:dyDescent="0.15">
      <c r="N42" s="43">
        <v>1029</v>
      </c>
    </row>
    <row r="43" spans="2:15" ht="14.25" x14ac:dyDescent="0.15">
      <c r="N43" s="43"/>
    </row>
  </sheetData>
  <sheetProtection password="E7B6" sheet="1" objects="1" scenarios="1"/>
  <mergeCells count="24">
    <mergeCell ref="C25:E25"/>
    <mergeCell ref="C26:J26"/>
    <mergeCell ref="C33:E33"/>
    <mergeCell ref="F36:J36"/>
    <mergeCell ref="F37:J37"/>
    <mergeCell ref="C24:E24"/>
    <mergeCell ref="B6:E6"/>
    <mergeCell ref="F6:J6"/>
    <mergeCell ref="B7:E7"/>
    <mergeCell ref="F7:J7"/>
    <mergeCell ref="B8:E8"/>
    <mergeCell ref="G8:H8"/>
    <mergeCell ref="I8:J8"/>
    <mergeCell ref="B9:E9"/>
    <mergeCell ref="B10:E10"/>
    <mergeCell ref="C21:J21"/>
    <mergeCell ref="H22:J22"/>
    <mergeCell ref="C23:E23"/>
    <mergeCell ref="B2:J2"/>
    <mergeCell ref="B4:E4"/>
    <mergeCell ref="F4:J4"/>
    <mergeCell ref="B5:E5"/>
    <mergeCell ref="G5:H5"/>
    <mergeCell ref="I5:J5"/>
  </mergeCells>
  <phoneticPr fontId="2"/>
  <conditionalFormatting sqref="J33">
    <cfRule type="cellIs" dxfId="23" priority="1" stopIfTrue="1" operator="equal">
      <formula>"下限額以上です"</formula>
    </cfRule>
    <cfRule type="cellIs" dxfId="22" priority="2" stopIfTrue="1" operator="equal">
      <formula>"下限額未満です"</formula>
    </cfRule>
  </conditionalFormatting>
  <conditionalFormatting sqref="F33">
    <cfRule type="cellIs" dxfId="21" priority="3" stopIfTrue="1" operator="equal">
      <formula>"基準額以上です"</formula>
    </cfRule>
    <cfRule type="cellIs" dxfId="2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58</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14"/>
      <c r="D11" s="14"/>
      <c r="E11" s="14"/>
      <c r="F11" s="19"/>
      <c r="H11" s="8"/>
      <c r="I11" s="9"/>
      <c r="J11" s="7"/>
    </row>
    <row r="12" spans="2:10" ht="20.100000000000001" customHeight="1" x14ac:dyDescent="0.2">
      <c r="B12" s="30"/>
      <c r="C12" s="25" t="s">
        <v>28</v>
      </c>
      <c r="D12" s="11"/>
      <c r="E12" s="6" t="s">
        <v>29</v>
      </c>
      <c r="F12" s="72"/>
      <c r="H12" s="8"/>
      <c r="I12" s="9"/>
      <c r="J12" s="7"/>
    </row>
    <row r="13" spans="2:10" ht="20.100000000000001" customHeight="1" x14ac:dyDescent="0.2">
      <c r="B13" s="8" t="s">
        <v>5</v>
      </c>
      <c r="C13" s="14"/>
      <c r="D13" s="14"/>
      <c r="E13" s="14"/>
      <c r="F13" s="15"/>
      <c r="H13" s="8"/>
      <c r="I13" s="9"/>
      <c r="J13" s="7"/>
    </row>
    <row r="14" spans="2:10" ht="20.100000000000001" customHeight="1" x14ac:dyDescent="0.2">
      <c r="B14" s="30"/>
      <c r="C14" s="25" t="s">
        <v>28</v>
      </c>
      <c r="D14" s="11"/>
      <c r="E14" s="16" t="s">
        <v>30</v>
      </c>
      <c r="F14" s="72"/>
      <c r="H14" s="8"/>
      <c r="I14" s="9"/>
      <c r="J14" s="7"/>
    </row>
    <row r="15" spans="2:10" ht="20.100000000000001" customHeight="1" x14ac:dyDescent="0.2">
      <c r="B15" s="30"/>
      <c r="C15" s="25" t="s">
        <v>31</v>
      </c>
      <c r="D15" s="11"/>
      <c r="E15" s="16" t="s">
        <v>32</v>
      </c>
      <c r="F15" s="72"/>
      <c r="H15" s="8"/>
      <c r="I15" s="9"/>
      <c r="J15" s="7"/>
    </row>
    <row r="16" spans="2:10" ht="20.100000000000001" customHeight="1" x14ac:dyDescent="0.2">
      <c r="B16" s="30"/>
      <c r="C16" s="6" t="s">
        <v>33</v>
      </c>
      <c r="D16" s="11"/>
      <c r="E16" s="16" t="s">
        <v>34</v>
      </c>
      <c r="F16" s="72"/>
      <c r="H16" s="8"/>
      <c r="I16" s="9"/>
      <c r="J16" s="7"/>
    </row>
    <row r="17" spans="2:10" ht="20.100000000000001" customHeight="1" x14ac:dyDescent="0.2">
      <c r="B17" s="30"/>
      <c r="C17" s="6" t="s">
        <v>35</v>
      </c>
      <c r="D17" s="11"/>
      <c r="E17" s="16" t="s">
        <v>36</v>
      </c>
      <c r="F17" s="72"/>
      <c r="H17" s="10" t="s">
        <v>12</v>
      </c>
      <c r="I17" s="9"/>
      <c r="J17" s="7"/>
    </row>
    <row r="18" spans="2:10" ht="20.100000000000001" customHeight="1" thickBot="1" x14ac:dyDescent="0.25">
      <c r="B18" s="30"/>
      <c r="C18" s="6" t="s">
        <v>4</v>
      </c>
      <c r="D18" s="11"/>
      <c r="E18" s="16" t="s">
        <v>37</v>
      </c>
      <c r="F18" s="41">
        <f>ROUND((F14+F15*1.25+F16*1.35+F17*0.25),0)</f>
        <v>0</v>
      </c>
      <c r="H18" s="10" t="s">
        <v>38</v>
      </c>
      <c r="I18" s="9"/>
      <c r="J18" s="7"/>
    </row>
    <row r="19" spans="2:10" ht="20.100000000000001" customHeight="1" thickTop="1" thickBot="1" x14ac:dyDescent="0.25">
      <c r="B19" s="31"/>
      <c r="C19" s="6" t="s">
        <v>39</v>
      </c>
      <c r="D19" s="24"/>
      <c r="E19" s="36"/>
      <c r="F19" s="18" t="e">
        <f>F10*F18</f>
        <v>#VALUE!</v>
      </c>
      <c r="G19" s="22"/>
      <c r="H19" s="8"/>
      <c r="I19" s="9"/>
      <c r="J19" s="7"/>
    </row>
    <row r="20" spans="2:10" ht="20.100000000000001" customHeight="1" thickTop="1" x14ac:dyDescent="0.2">
      <c r="B20" s="30"/>
      <c r="C20" s="6" t="s">
        <v>40</v>
      </c>
      <c r="D20" s="11"/>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35" t="s">
        <v>54</v>
      </c>
      <c r="C22" s="14"/>
      <c r="D22" s="14"/>
      <c r="E22" s="14"/>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35" t="s">
        <v>55</v>
      </c>
      <c r="C27" s="14"/>
      <c r="D27" s="14"/>
      <c r="E27" s="14"/>
      <c r="F27" s="13"/>
      <c r="H27" s="35"/>
      <c r="I27" s="35"/>
      <c r="J27" s="7"/>
    </row>
    <row r="28" spans="2:10" ht="20.100000000000001" customHeight="1" x14ac:dyDescent="0.2">
      <c r="B28" s="30"/>
      <c r="C28" s="34" t="s">
        <v>13</v>
      </c>
      <c r="D28" s="34"/>
      <c r="E28" s="28" t="s">
        <v>45</v>
      </c>
      <c r="F28" s="73"/>
      <c r="H28" s="8"/>
      <c r="I28" s="9"/>
      <c r="J28" s="7"/>
    </row>
    <row r="29" spans="2:10" ht="20.100000000000001" customHeight="1" x14ac:dyDescent="0.2">
      <c r="B29" s="30"/>
      <c r="C29" s="34" t="s">
        <v>14</v>
      </c>
      <c r="D29" s="34"/>
      <c r="E29" s="28" t="s">
        <v>21</v>
      </c>
      <c r="F29" s="73"/>
      <c r="H29" s="8"/>
      <c r="I29" s="9"/>
      <c r="J29" s="7"/>
    </row>
    <row r="30" spans="2:10" ht="9.9499999999999993" customHeight="1" thickBot="1" x14ac:dyDescent="0.2">
      <c r="B30" s="8"/>
      <c r="C30" s="34"/>
      <c r="D30" s="34"/>
      <c r="E30" s="34"/>
      <c r="F30" s="34"/>
      <c r="H30" s="8"/>
      <c r="I30" s="9"/>
      <c r="J30" s="7"/>
    </row>
    <row r="31" spans="2:10" ht="20.100000000000001" customHeight="1" thickTop="1" thickBot="1" x14ac:dyDescent="0.25">
      <c r="B31" s="30"/>
      <c r="C31" s="34" t="s">
        <v>24</v>
      </c>
      <c r="D31" s="34"/>
      <c r="E31" s="36" t="s">
        <v>46</v>
      </c>
      <c r="F31" s="40" t="e">
        <f>I23+I24+F28+F29</f>
        <v>#DIV/0!</v>
      </c>
      <c r="G31" s="1" t="s">
        <v>47</v>
      </c>
      <c r="H31" s="8"/>
      <c r="I31" s="9"/>
      <c r="J31" s="7"/>
    </row>
    <row r="32" spans="2:10" ht="9.9499999999999993" customHeight="1" thickTop="1" thickBot="1" x14ac:dyDescent="0.2">
      <c r="B32" s="8"/>
      <c r="C32" s="34"/>
      <c r="D32" s="34"/>
      <c r="E32" s="34"/>
      <c r="F32" s="34"/>
      <c r="H32" s="8"/>
      <c r="I32" s="9"/>
      <c r="J32" s="7"/>
    </row>
    <row r="33" spans="2:15" ht="20.100000000000001" customHeight="1" thickTop="1" thickBot="1" x14ac:dyDescent="0.25">
      <c r="B33" s="8"/>
      <c r="C33" s="93" t="s">
        <v>6</v>
      </c>
      <c r="D33" s="94"/>
      <c r="E33" s="85"/>
      <c r="F33" s="21" t="e">
        <f>IF(F31&lt;F19,"基準額未満です","基準額以上です")</f>
        <v>#DIV/0!</v>
      </c>
      <c r="H33" s="35"/>
      <c r="I33" s="35"/>
      <c r="J33" s="37"/>
    </row>
    <row r="34" spans="2:15" ht="14.25" thickTop="1" x14ac:dyDescent="0.15"/>
    <row r="35" spans="2:15" x14ac:dyDescent="0.15">
      <c r="C35" s="1" t="s">
        <v>48</v>
      </c>
    </row>
    <row r="36" spans="2:15" ht="27" x14ac:dyDescent="0.15">
      <c r="D36" s="27" t="s">
        <v>22</v>
      </c>
      <c r="E36" s="29"/>
      <c r="F36" s="95" t="s">
        <v>27</v>
      </c>
      <c r="G36" s="96"/>
      <c r="H36" s="96"/>
      <c r="I36" s="96"/>
      <c r="J36" s="97"/>
    </row>
    <row r="37" spans="2:15" ht="27.75" customHeight="1" x14ac:dyDescent="0.15">
      <c r="D37" s="27"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59</v>
      </c>
      <c r="O41" s="33"/>
    </row>
    <row r="42" spans="2:15" ht="14.25" x14ac:dyDescent="0.15">
      <c r="N42" s="43">
        <v>1059</v>
      </c>
    </row>
    <row r="43" spans="2:15" ht="14.25" x14ac:dyDescent="0.15">
      <c r="N43" s="43"/>
    </row>
  </sheetData>
  <sheetProtection password="E7B6" sheet="1" objects="1" scenarios="1"/>
  <mergeCells count="24">
    <mergeCell ref="C25:E25"/>
    <mergeCell ref="C26:J26"/>
    <mergeCell ref="C33:E33"/>
    <mergeCell ref="F36:J36"/>
    <mergeCell ref="F37:J37"/>
    <mergeCell ref="C24:E24"/>
    <mergeCell ref="B6:E6"/>
    <mergeCell ref="F6:J6"/>
    <mergeCell ref="B7:E7"/>
    <mergeCell ref="F7:J7"/>
    <mergeCell ref="B8:E8"/>
    <mergeCell ref="G8:H8"/>
    <mergeCell ref="I8:J8"/>
    <mergeCell ref="B9:E9"/>
    <mergeCell ref="B10:E10"/>
    <mergeCell ref="C21:J21"/>
    <mergeCell ref="H22:J22"/>
    <mergeCell ref="C23:E23"/>
    <mergeCell ref="B2:J2"/>
    <mergeCell ref="B4:E4"/>
    <mergeCell ref="F4:J4"/>
    <mergeCell ref="B5:E5"/>
    <mergeCell ref="G5:H5"/>
    <mergeCell ref="I5:J5"/>
  </mergeCells>
  <phoneticPr fontId="2"/>
  <conditionalFormatting sqref="J33">
    <cfRule type="cellIs" dxfId="19" priority="1" stopIfTrue="1" operator="equal">
      <formula>"下限額以上です"</formula>
    </cfRule>
    <cfRule type="cellIs" dxfId="18" priority="2" stopIfTrue="1" operator="equal">
      <formula>"下限額未満です"</formula>
    </cfRule>
  </conditionalFormatting>
  <conditionalFormatting sqref="F33">
    <cfRule type="cellIs" dxfId="17" priority="3" stopIfTrue="1" operator="equal">
      <formula>"基準額以上です"</formula>
    </cfRule>
    <cfRule type="cellIs" dxfId="16"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61</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50"/>
      <c r="D11" s="50"/>
      <c r="E11" s="50"/>
      <c r="F11" s="19"/>
      <c r="H11" s="8"/>
      <c r="I11" s="9"/>
      <c r="J11" s="7"/>
    </row>
    <row r="12" spans="2:10" ht="20.100000000000001" customHeight="1" x14ac:dyDescent="0.2">
      <c r="B12" s="30"/>
      <c r="C12" s="25" t="s">
        <v>28</v>
      </c>
      <c r="D12" s="51"/>
      <c r="E12" s="6" t="s">
        <v>29</v>
      </c>
      <c r="F12" s="72"/>
      <c r="H12" s="8"/>
      <c r="I12" s="9"/>
      <c r="J12" s="7"/>
    </row>
    <row r="13" spans="2:10" ht="20.100000000000001" customHeight="1" x14ac:dyDescent="0.2">
      <c r="B13" s="8" t="s">
        <v>5</v>
      </c>
      <c r="C13" s="50"/>
      <c r="D13" s="50"/>
      <c r="E13" s="50"/>
      <c r="F13" s="15"/>
      <c r="H13" s="8"/>
      <c r="I13" s="9"/>
      <c r="J13" s="7"/>
    </row>
    <row r="14" spans="2:10" ht="20.100000000000001" customHeight="1" x14ac:dyDescent="0.2">
      <c r="B14" s="30"/>
      <c r="C14" s="25" t="s">
        <v>28</v>
      </c>
      <c r="D14" s="51"/>
      <c r="E14" s="16" t="s">
        <v>30</v>
      </c>
      <c r="F14" s="72"/>
      <c r="H14" s="8"/>
      <c r="I14" s="9"/>
      <c r="J14" s="7"/>
    </row>
    <row r="15" spans="2:10" ht="20.100000000000001" customHeight="1" x14ac:dyDescent="0.2">
      <c r="B15" s="30"/>
      <c r="C15" s="25" t="s">
        <v>31</v>
      </c>
      <c r="D15" s="51"/>
      <c r="E15" s="16" t="s">
        <v>32</v>
      </c>
      <c r="F15" s="72"/>
      <c r="H15" s="8"/>
      <c r="I15" s="9"/>
      <c r="J15" s="7"/>
    </row>
    <row r="16" spans="2:10" ht="20.100000000000001" customHeight="1" x14ac:dyDescent="0.2">
      <c r="B16" s="30"/>
      <c r="C16" s="6" t="s">
        <v>33</v>
      </c>
      <c r="D16" s="51"/>
      <c r="E16" s="16" t="s">
        <v>34</v>
      </c>
      <c r="F16" s="72"/>
      <c r="H16" s="8"/>
      <c r="I16" s="9"/>
      <c r="J16" s="7"/>
    </row>
    <row r="17" spans="2:10" ht="20.100000000000001" customHeight="1" x14ac:dyDescent="0.2">
      <c r="B17" s="30"/>
      <c r="C17" s="6" t="s">
        <v>35</v>
      </c>
      <c r="D17" s="51"/>
      <c r="E17" s="16" t="s">
        <v>36</v>
      </c>
      <c r="F17" s="72"/>
      <c r="H17" s="10" t="s">
        <v>12</v>
      </c>
      <c r="I17" s="9"/>
      <c r="J17" s="7"/>
    </row>
    <row r="18" spans="2:10" ht="20.100000000000001" customHeight="1" thickBot="1" x14ac:dyDescent="0.25">
      <c r="B18" s="30"/>
      <c r="C18" s="6" t="s">
        <v>4</v>
      </c>
      <c r="D18" s="51"/>
      <c r="E18" s="16" t="s">
        <v>37</v>
      </c>
      <c r="F18" s="41">
        <f>ROUND((F14+F15*1.25+F16*1.35+F17*0.25),0)</f>
        <v>0</v>
      </c>
      <c r="H18" s="10" t="s">
        <v>38</v>
      </c>
      <c r="I18" s="9"/>
      <c r="J18" s="7"/>
    </row>
    <row r="19" spans="2:10" ht="20.100000000000001" customHeight="1" thickTop="1" thickBot="1" x14ac:dyDescent="0.25">
      <c r="B19" s="31"/>
      <c r="C19" s="6" t="s">
        <v>39</v>
      </c>
      <c r="D19" s="48"/>
      <c r="E19" s="36"/>
      <c r="F19" s="18" t="e">
        <f>F10*F18</f>
        <v>#VALUE!</v>
      </c>
      <c r="G19" s="22"/>
      <c r="H19" s="8"/>
      <c r="I19" s="9"/>
      <c r="J19" s="7"/>
    </row>
    <row r="20" spans="2:10" ht="20.100000000000001" customHeight="1" thickTop="1" x14ac:dyDescent="0.2">
      <c r="B20" s="30"/>
      <c r="C20" s="6" t="s">
        <v>40</v>
      </c>
      <c r="D20" s="51"/>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49" t="s">
        <v>54</v>
      </c>
      <c r="C22" s="50"/>
      <c r="D22" s="50"/>
      <c r="E22" s="50"/>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49" t="s">
        <v>55</v>
      </c>
      <c r="C27" s="50"/>
      <c r="D27" s="50"/>
      <c r="E27" s="50"/>
      <c r="F27" s="13"/>
      <c r="H27" s="49"/>
      <c r="I27" s="49"/>
      <c r="J27" s="7"/>
    </row>
    <row r="28" spans="2:10" ht="20.100000000000001" customHeight="1" x14ac:dyDescent="0.2">
      <c r="B28" s="30"/>
      <c r="C28" s="46" t="s">
        <v>13</v>
      </c>
      <c r="D28" s="46"/>
      <c r="E28" s="28" t="s">
        <v>45</v>
      </c>
      <c r="F28" s="73"/>
      <c r="H28" s="8"/>
      <c r="I28" s="9"/>
      <c r="J28" s="7"/>
    </row>
    <row r="29" spans="2:10" ht="20.100000000000001" customHeight="1" x14ac:dyDescent="0.2">
      <c r="B29" s="30"/>
      <c r="C29" s="46" t="s">
        <v>14</v>
      </c>
      <c r="D29" s="46"/>
      <c r="E29" s="28" t="s">
        <v>21</v>
      </c>
      <c r="F29" s="73"/>
      <c r="H29" s="8"/>
      <c r="I29" s="9"/>
      <c r="J29" s="7"/>
    </row>
    <row r="30" spans="2:10" ht="9.9499999999999993" customHeight="1" thickBot="1" x14ac:dyDescent="0.2">
      <c r="B30" s="8"/>
      <c r="C30" s="46"/>
      <c r="D30" s="46"/>
      <c r="E30" s="46"/>
      <c r="F30" s="46"/>
      <c r="H30" s="8"/>
      <c r="I30" s="9"/>
      <c r="J30" s="7"/>
    </row>
    <row r="31" spans="2:10" ht="20.100000000000001" customHeight="1" thickTop="1" thickBot="1" x14ac:dyDescent="0.25">
      <c r="B31" s="30"/>
      <c r="C31" s="46" t="s">
        <v>24</v>
      </c>
      <c r="D31" s="46"/>
      <c r="E31" s="36" t="s">
        <v>46</v>
      </c>
      <c r="F31" s="40" t="e">
        <f>I23+I24+F28+F29</f>
        <v>#DIV/0!</v>
      </c>
      <c r="G31" s="1" t="s">
        <v>47</v>
      </c>
      <c r="H31" s="8"/>
      <c r="I31" s="9"/>
      <c r="J31" s="7"/>
    </row>
    <row r="32" spans="2:10" ht="9.9499999999999993" customHeight="1" thickTop="1" thickBot="1" x14ac:dyDescent="0.2">
      <c r="B32" s="8"/>
      <c r="C32" s="46"/>
      <c r="D32" s="46"/>
      <c r="E32" s="46"/>
      <c r="F32" s="46"/>
      <c r="H32" s="8"/>
      <c r="I32" s="9"/>
      <c r="J32" s="7"/>
    </row>
    <row r="33" spans="2:15" ht="20.100000000000001" customHeight="1" thickTop="1" thickBot="1" x14ac:dyDescent="0.25">
      <c r="B33" s="8"/>
      <c r="C33" s="93" t="s">
        <v>6</v>
      </c>
      <c r="D33" s="94"/>
      <c r="E33" s="85"/>
      <c r="F33" s="21" t="e">
        <f>IF(F31&lt;F19,"基準額未満です","基準額以上です")</f>
        <v>#DIV/0!</v>
      </c>
      <c r="H33" s="49"/>
      <c r="I33" s="49"/>
      <c r="J33" s="37"/>
    </row>
    <row r="34" spans="2:15" ht="14.25" thickTop="1" x14ac:dyDescent="0.15"/>
    <row r="35" spans="2:15" x14ac:dyDescent="0.15">
      <c r="C35" s="1" t="s">
        <v>48</v>
      </c>
    </row>
    <row r="36" spans="2:15" ht="27" x14ac:dyDescent="0.15">
      <c r="D36" s="47" t="s">
        <v>22</v>
      </c>
      <c r="E36" s="29"/>
      <c r="F36" s="95" t="s">
        <v>27</v>
      </c>
      <c r="G36" s="96"/>
      <c r="H36" s="96"/>
      <c r="I36" s="96"/>
      <c r="J36" s="97"/>
    </row>
    <row r="37" spans="2:15" ht="27.75" customHeight="1" x14ac:dyDescent="0.15">
      <c r="D37" s="47"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60</v>
      </c>
      <c r="O41" s="33"/>
    </row>
    <row r="42" spans="2:15" ht="14.25" x14ac:dyDescent="0.15">
      <c r="N42" s="43">
        <v>1059</v>
      </c>
    </row>
    <row r="43" spans="2:15" ht="14.25" x14ac:dyDescent="0.15">
      <c r="N43" s="43"/>
    </row>
  </sheetData>
  <sheetProtection password="E7B6"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J33">
    <cfRule type="cellIs" dxfId="15" priority="1" stopIfTrue="1" operator="equal">
      <formula>"下限額以上です"</formula>
    </cfRule>
    <cfRule type="cellIs" dxfId="14" priority="2" stopIfTrue="1" operator="equal">
      <formula>"下限額未満です"</formula>
    </cfRule>
  </conditionalFormatting>
  <conditionalFormatting sqref="F33">
    <cfRule type="cellIs" dxfId="13" priority="3" stopIfTrue="1" operator="equal">
      <formula>"基準額以上です"</formula>
    </cfRule>
    <cfRule type="cellIs" dxfId="12"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62</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56"/>
      <c r="D11" s="56"/>
      <c r="E11" s="56"/>
      <c r="F11" s="19"/>
      <c r="H11" s="8"/>
      <c r="I11" s="9"/>
      <c r="J11" s="7"/>
    </row>
    <row r="12" spans="2:10" ht="20.100000000000001" customHeight="1" x14ac:dyDescent="0.2">
      <c r="B12" s="30"/>
      <c r="C12" s="25" t="s">
        <v>28</v>
      </c>
      <c r="D12" s="57"/>
      <c r="E12" s="6" t="s">
        <v>29</v>
      </c>
      <c r="F12" s="72"/>
      <c r="H12" s="8"/>
      <c r="I12" s="9"/>
      <c r="J12" s="7"/>
    </row>
    <row r="13" spans="2:10" ht="20.100000000000001" customHeight="1" x14ac:dyDescent="0.2">
      <c r="B13" s="8" t="s">
        <v>5</v>
      </c>
      <c r="C13" s="56"/>
      <c r="D13" s="56"/>
      <c r="E13" s="56"/>
      <c r="F13" s="15"/>
      <c r="H13" s="8"/>
      <c r="I13" s="9"/>
      <c r="J13" s="7"/>
    </row>
    <row r="14" spans="2:10" ht="20.100000000000001" customHeight="1" x14ac:dyDescent="0.2">
      <c r="B14" s="30"/>
      <c r="C14" s="25" t="s">
        <v>28</v>
      </c>
      <c r="D14" s="57"/>
      <c r="E14" s="16" t="s">
        <v>30</v>
      </c>
      <c r="F14" s="72"/>
      <c r="H14" s="8"/>
      <c r="I14" s="9"/>
      <c r="J14" s="7"/>
    </row>
    <row r="15" spans="2:10" ht="20.100000000000001" customHeight="1" x14ac:dyDescent="0.2">
      <c r="B15" s="30"/>
      <c r="C15" s="25" t="s">
        <v>31</v>
      </c>
      <c r="D15" s="57"/>
      <c r="E15" s="16" t="s">
        <v>32</v>
      </c>
      <c r="F15" s="72"/>
      <c r="H15" s="8"/>
      <c r="I15" s="9"/>
      <c r="J15" s="7"/>
    </row>
    <row r="16" spans="2:10" ht="20.100000000000001" customHeight="1" x14ac:dyDescent="0.2">
      <c r="B16" s="30"/>
      <c r="C16" s="6" t="s">
        <v>33</v>
      </c>
      <c r="D16" s="57"/>
      <c r="E16" s="16" t="s">
        <v>34</v>
      </c>
      <c r="F16" s="72"/>
      <c r="H16" s="8"/>
      <c r="I16" s="9"/>
      <c r="J16" s="7"/>
    </row>
    <row r="17" spans="2:10" ht="20.100000000000001" customHeight="1" x14ac:dyDescent="0.2">
      <c r="B17" s="30"/>
      <c r="C17" s="6" t="s">
        <v>35</v>
      </c>
      <c r="D17" s="57"/>
      <c r="E17" s="16" t="s">
        <v>36</v>
      </c>
      <c r="F17" s="72"/>
      <c r="H17" s="10" t="s">
        <v>12</v>
      </c>
      <c r="I17" s="9"/>
      <c r="J17" s="7"/>
    </row>
    <row r="18" spans="2:10" ht="20.100000000000001" customHeight="1" thickBot="1" x14ac:dyDescent="0.25">
      <c r="B18" s="30"/>
      <c r="C18" s="6" t="s">
        <v>4</v>
      </c>
      <c r="D18" s="57"/>
      <c r="E18" s="16" t="s">
        <v>37</v>
      </c>
      <c r="F18" s="41">
        <f>ROUND((F14+F15*1.25+F16*1.35+F17*0.25),0)</f>
        <v>0</v>
      </c>
      <c r="H18" s="10" t="s">
        <v>38</v>
      </c>
      <c r="I18" s="9"/>
      <c r="J18" s="7"/>
    </row>
    <row r="19" spans="2:10" ht="20.100000000000001" customHeight="1" thickTop="1" thickBot="1" x14ac:dyDescent="0.25">
      <c r="B19" s="31"/>
      <c r="C19" s="6" t="s">
        <v>39</v>
      </c>
      <c r="D19" s="54"/>
      <c r="E19" s="36"/>
      <c r="F19" s="18" t="e">
        <f>F10*F18</f>
        <v>#VALUE!</v>
      </c>
      <c r="G19" s="22"/>
      <c r="H19" s="8"/>
      <c r="I19" s="9"/>
      <c r="J19" s="7"/>
    </row>
    <row r="20" spans="2:10" ht="20.100000000000001" customHeight="1" thickTop="1" x14ac:dyDescent="0.2">
      <c r="B20" s="30"/>
      <c r="C20" s="6" t="s">
        <v>40</v>
      </c>
      <c r="D20" s="57"/>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55" t="s">
        <v>54</v>
      </c>
      <c r="C22" s="56"/>
      <c r="D22" s="56"/>
      <c r="E22" s="56"/>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55" t="s">
        <v>55</v>
      </c>
      <c r="C27" s="56"/>
      <c r="D27" s="56"/>
      <c r="E27" s="56"/>
      <c r="F27" s="13"/>
      <c r="H27" s="55"/>
      <c r="I27" s="55"/>
      <c r="J27" s="7"/>
    </row>
    <row r="28" spans="2:10" ht="20.100000000000001" customHeight="1" x14ac:dyDescent="0.2">
      <c r="B28" s="30"/>
      <c r="C28" s="52" t="s">
        <v>13</v>
      </c>
      <c r="D28" s="52"/>
      <c r="E28" s="28" t="s">
        <v>45</v>
      </c>
      <c r="F28" s="73"/>
      <c r="H28" s="8"/>
      <c r="I28" s="9"/>
      <c r="J28" s="7"/>
    </row>
    <row r="29" spans="2:10" ht="20.100000000000001" customHeight="1" x14ac:dyDescent="0.2">
      <c r="B29" s="30"/>
      <c r="C29" s="52" t="s">
        <v>14</v>
      </c>
      <c r="D29" s="52"/>
      <c r="E29" s="28" t="s">
        <v>21</v>
      </c>
      <c r="F29" s="73"/>
      <c r="H29" s="8"/>
      <c r="I29" s="9"/>
      <c r="J29" s="7"/>
    </row>
    <row r="30" spans="2:10" ht="9.9499999999999993" customHeight="1" thickBot="1" x14ac:dyDescent="0.2">
      <c r="B30" s="8"/>
      <c r="C30" s="52"/>
      <c r="D30" s="52"/>
      <c r="E30" s="52"/>
      <c r="F30" s="52"/>
      <c r="H30" s="8"/>
      <c r="I30" s="9"/>
      <c r="J30" s="7"/>
    </row>
    <row r="31" spans="2:10" ht="20.100000000000001" customHeight="1" thickTop="1" thickBot="1" x14ac:dyDescent="0.25">
      <c r="B31" s="30"/>
      <c r="C31" s="52" t="s">
        <v>24</v>
      </c>
      <c r="D31" s="52"/>
      <c r="E31" s="36" t="s">
        <v>46</v>
      </c>
      <c r="F31" s="40" t="e">
        <f>I23+I24+F28+F29</f>
        <v>#DIV/0!</v>
      </c>
      <c r="G31" s="1" t="s">
        <v>47</v>
      </c>
      <c r="H31" s="8"/>
      <c r="I31" s="9"/>
      <c r="J31" s="7"/>
    </row>
    <row r="32" spans="2:10" ht="9.9499999999999993" customHeight="1" thickTop="1" thickBot="1" x14ac:dyDescent="0.2">
      <c r="B32" s="8"/>
      <c r="C32" s="52"/>
      <c r="D32" s="52"/>
      <c r="E32" s="52"/>
      <c r="F32" s="52"/>
      <c r="H32" s="8"/>
      <c r="I32" s="9"/>
      <c r="J32" s="7"/>
    </row>
    <row r="33" spans="2:15" ht="20.100000000000001" customHeight="1" thickTop="1" thickBot="1" x14ac:dyDescent="0.25">
      <c r="B33" s="8"/>
      <c r="C33" s="93" t="s">
        <v>6</v>
      </c>
      <c r="D33" s="94"/>
      <c r="E33" s="85"/>
      <c r="F33" s="21" t="e">
        <f>IF(F31&lt;F19,"基準額未満です","基準額以上です")</f>
        <v>#DIV/0!</v>
      </c>
      <c r="H33" s="55"/>
      <c r="I33" s="55"/>
      <c r="J33" s="37"/>
    </row>
    <row r="34" spans="2:15" ht="14.25" thickTop="1" x14ac:dyDescent="0.15"/>
    <row r="35" spans="2:15" x14ac:dyDescent="0.15">
      <c r="C35" s="1" t="s">
        <v>48</v>
      </c>
    </row>
    <row r="36" spans="2:15" ht="27" x14ac:dyDescent="0.15">
      <c r="D36" s="53" t="s">
        <v>22</v>
      </c>
      <c r="E36" s="29"/>
      <c r="F36" s="95" t="s">
        <v>27</v>
      </c>
      <c r="G36" s="96"/>
      <c r="H36" s="96"/>
      <c r="I36" s="96"/>
      <c r="J36" s="97"/>
    </row>
    <row r="37" spans="2:15" ht="27.75" customHeight="1" x14ac:dyDescent="0.15">
      <c r="D37" s="53"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63</v>
      </c>
      <c r="O41" s="33"/>
    </row>
    <row r="42" spans="2:15" ht="14.25" x14ac:dyDescent="0.15">
      <c r="N42" s="43">
        <v>1088</v>
      </c>
    </row>
    <row r="43" spans="2:15" ht="14.25" x14ac:dyDescent="0.15">
      <c r="N43" s="43"/>
    </row>
  </sheetData>
  <sheetProtection password="E7B6" sheet="1" objects="1" scenarios="1"/>
  <mergeCells count="24">
    <mergeCell ref="B2:J2"/>
    <mergeCell ref="B4:E4"/>
    <mergeCell ref="F4:J4"/>
    <mergeCell ref="B5:E5"/>
    <mergeCell ref="G5:H5"/>
    <mergeCell ref="I5:J5"/>
    <mergeCell ref="C24:E24"/>
    <mergeCell ref="B6:E6"/>
    <mergeCell ref="F6:J6"/>
    <mergeCell ref="B7:E7"/>
    <mergeCell ref="F7:J7"/>
    <mergeCell ref="B8:E8"/>
    <mergeCell ref="G8:H8"/>
    <mergeCell ref="I8:J8"/>
    <mergeCell ref="B9:E9"/>
    <mergeCell ref="B10:E10"/>
    <mergeCell ref="C21:J21"/>
    <mergeCell ref="H22:J22"/>
    <mergeCell ref="C23:E23"/>
    <mergeCell ref="C25:E25"/>
    <mergeCell ref="C26:J26"/>
    <mergeCell ref="C33:E33"/>
    <mergeCell ref="F36:J36"/>
    <mergeCell ref="F37:J37"/>
  </mergeCells>
  <phoneticPr fontId="2"/>
  <conditionalFormatting sqref="J33">
    <cfRule type="cellIs" dxfId="11" priority="1" stopIfTrue="1" operator="equal">
      <formula>"下限額以上です"</formula>
    </cfRule>
    <cfRule type="cellIs" dxfId="10" priority="2" stopIfTrue="1" operator="equal">
      <formula>"下限額未満です"</formula>
    </cfRule>
  </conditionalFormatting>
  <conditionalFormatting sqref="F33">
    <cfRule type="cellIs" dxfId="9" priority="3" stopIfTrue="1" operator="equal">
      <formula>"基準額以上です"</formula>
    </cfRule>
    <cfRule type="cellIs" dxfId="8"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64</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61"/>
      <c r="D11" s="61"/>
      <c r="E11" s="61"/>
      <c r="F11" s="19"/>
      <c r="H11" s="8"/>
      <c r="I11" s="9"/>
      <c r="J11" s="7"/>
    </row>
    <row r="12" spans="2:10" ht="20.100000000000001" customHeight="1" x14ac:dyDescent="0.2">
      <c r="B12" s="30"/>
      <c r="C12" s="25" t="s">
        <v>28</v>
      </c>
      <c r="D12" s="62"/>
      <c r="E12" s="6" t="s">
        <v>29</v>
      </c>
      <c r="F12" s="72"/>
      <c r="H12" s="8"/>
      <c r="I12" s="9"/>
      <c r="J12" s="7"/>
    </row>
    <row r="13" spans="2:10" ht="20.100000000000001" customHeight="1" x14ac:dyDescent="0.2">
      <c r="B13" s="8" t="s">
        <v>5</v>
      </c>
      <c r="C13" s="61"/>
      <c r="D13" s="61"/>
      <c r="E13" s="61"/>
      <c r="F13" s="15"/>
      <c r="H13" s="8"/>
      <c r="I13" s="9"/>
      <c r="J13" s="7"/>
    </row>
    <row r="14" spans="2:10" ht="20.100000000000001" customHeight="1" x14ac:dyDescent="0.2">
      <c r="B14" s="30"/>
      <c r="C14" s="25" t="s">
        <v>28</v>
      </c>
      <c r="D14" s="62"/>
      <c r="E14" s="16" t="s">
        <v>30</v>
      </c>
      <c r="F14" s="72"/>
      <c r="H14" s="8"/>
      <c r="I14" s="9"/>
      <c r="J14" s="7"/>
    </row>
    <row r="15" spans="2:10" ht="20.100000000000001" customHeight="1" x14ac:dyDescent="0.2">
      <c r="B15" s="30"/>
      <c r="C15" s="25" t="s">
        <v>31</v>
      </c>
      <c r="D15" s="62"/>
      <c r="E15" s="16" t="s">
        <v>32</v>
      </c>
      <c r="F15" s="72"/>
      <c r="H15" s="8"/>
      <c r="I15" s="9"/>
      <c r="J15" s="7"/>
    </row>
    <row r="16" spans="2:10" ht="20.100000000000001" customHeight="1" x14ac:dyDescent="0.2">
      <c r="B16" s="30"/>
      <c r="C16" s="6" t="s">
        <v>33</v>
      </c>
      <c r="D16" s="62"/>
      <c r="E16" s="16" t="s">
        <v>34</v>
      </c>
      <c r="F16" s="72"/>
      <c r="H16" s="8"/>
      <c r="I16" s="9"/>
      <c r="J16" s="7"/>
    </row>
    <row r="17" spans="2:10" ht="20.100000000000001" customHeight="1" x14ac:dyDescent="0.2">
      <c r="B17" s="30"/>
      <c r="C17" s="6" t="s">
        <v>35</v>
      </c>
      <c r="D17" s="62"/>
      <c r="E17" s="16" t="s">
        <v>36</v>
      </c>
      <c r="F17" s="72"/>
      <c r="H17" s="10" t="s">
        <v>12</v>
      </c>
      <c r="I17" s="9"/>
      <c r="J17" s="7"/>
    </row>
    <row r="18" spans="2:10" ht="20.100000000000001" customHeight="1" thickBot="1" x14ac:dyDescent="0.25">
      <c r="B18" s="30"/>
      <c r="C18" s="6" t="s">
        <v>4</v>
      </c>
      <c r="D18" s="62"/>
      <c r="E18" s="16" t="s">
        <v>37</v>
      </c>
      <c r="F18" s="41">
        <f>ROUND((F14+F15*1.25+F16*1.35+F17*0.25),0)</f>
        <v>0</v>
      </c>
      <c r="H18" s="10" t="s">
        <v>38</v>
      </c>
      <c r="I18" s="9"/>
      <c r="J18" s="7"/>
    </row>
    <row r="19" spans="2:10" ht="20.100000000000001" customHeight="1" thickTop="1" thickBot="1" x14ac:dyDescent="0.25">
      <c r="B19" s="31"/>
      <c r="C19" s="6" t="s">
        <v>39</v>
      </c>
      <c r="D19" s="58"/>
      <c r="E19" s="36"/>
      <c r="F19" s="18" t="e">
        <f>F10*F18</f>
        <v>#VALUE!</v>
      </c>
      <c r="G19" s="22"/>
      <c r="H19" s="8"/>
      <c r="I19" s="9"/>
      <c r="J19" s="7"/>
    </row>
    <row r="20" spans="2:10" ht="20.100000000000001" customHeight="1" thickTop="1" x14ac:dyDescent="0.2">
      <c r="B20" s="30"/>
      <c r="C20" s="6" t="s">
        <v>40</v>
      </c>
      <c r="D20" s="62"/>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60" t="s">
        <v>54</v>
      </c>
      <c r="C22" s="61"/>
      <c r="D22" s="61"/>
      <c r="E22" s="61"/>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60" t="s">
        <v>55</v>
      </c>
      <c r="C27" s="61"/>
      <c r="D27" s="61"/>
      <c r="E27" s="61"/>
      <c r="F27" s="13"/>
      <c r="H27" s="60"/>
      <c r="I27" s="60"/>
      <c r="J27" s="7"/>
    </row>
    <row r="28" spans="2:10" ht="20.100000000000001" customHeight="1" x14ac:dyDescent="0.2">
      <c r="B28" s="30"/>
      <c r="C28" s="59" t="s">
        <v>13</v>
      </c>
      <c r="D28" s="59"/>
      <c r="E28" s="28" t="s">
        <v>45</v>
      </c>
      <c r="F28" s="73"/>
      <c r="H28" s="8"/>
      <c r="I28" s="9"/>
      <c r="J28" s="7"/>
    </row>
    <row r="29" spans="2:10" ht="20.100000000000001" customHeight="1" x14ac:dyDescent="0.2">
      <c r="B29" s="30"/>
      <c r="C29" s="59" t="s">
        <v>14</v>
      </c>
      <c r="D29" s="59"/>
      <c r="E29" s="28" t="s">
        <v>21</v>
      </c>
      <c r="F29" s="73"/>
      <c r="H29" s="8"/>
      <c r="I29" s="9"/>
      <c r="J29" s="7"/>
    </row>
    <row r="30" spans="2:10" ht="9.9499999999999993" customHeight="1" thickBot="1" x14ac:dyDescent="0.2">
      <c r="B30" s="8"/>
      <c r="C30" s="59"/>
      <c r="D30" s="59"/>
      <c r="E30" s="59"/>
      <c r="F30" s="59"/>
      <c r="H30" s="8"/>
      <c r="I30" s="9"/>
      <c r="J30" s="7"/>
    </row>
    <row r="31" spans="2:10" ht="20.100000000000001" customHeight="1" thickTop="1" thickBot="1" x14ac:dyDescent="0.25">
      <c r="B31" s="30"/>
      <c r="C31" s="59" t="s">
        <v>24</v>
      </c>
      <c r="D31" s="59"/>
      <c r="E31" s="36" t="s">
        <v>46</v>
      </c>
      <c r="F31" s="40" t="e">
        <f>I23+I24+F28+F29</f>
        <v>#DIV/0!</v>
      </c>
      <c r="G31" s="1" t="s">
        <v>47</v>
      </c>
      <c r="H31" s="8"/>
      <c r="I31" s="9"/>
      <c r="J31" s="7"/>
    </row>
    <row r="32" spans="2:10" ht="9.9499999999999993" customHeight="1" thickTop="1" thickBot="1" x14ac:dyDescent="0.2">
      <c r="B32" s="8"/>
      <c r="C32" s="59"/>
      <c r="D32" s="59"/>
      <c r="E32" s="59"/>
      <c r="F32" s="59"/>
      <c r="H32" s="8"/>
      <c r="I32" s="9"/>
      <c r="J32" s="7"/>
    </row>
    <row r="33" spans="2:15" ht="20.100000000000001" customHeight="1" thickTop="1" thickBot="1" x14ac:dyDescent="0.25">
      <c r="B33" s="8"/>
      <c r="C33" s="93" t="s">
        <v>6</v>
      </c>
      <c r="D33" s="94"/>
      <c r="E33" s="85"/>
      <c r="F33" s="21" t="e">
        <f>IF(F31&lt;F19,"基準額未満です","基準額以上です")</f>
        <v>#DIV/0!</v>
      </c>
      <c r="H33" s="60"/>
      <c r="I33" s="60"/>
      <c r="J33" s="37"/>
    </row>
    <row r="34" spans="2:15" ht="14.25" thickTop="1" x14ac:dyDescent="0.15"/>
    <row r="35" spans="2:15" x14ac:dyDescent="0.15">
      <c r="C35" s="1" t="s">
        <v>48</v>
      </c>
    </row>
    <row r="36" spans="2:15" ht="27" x14ac:dyDescent="0.15">
      <c r="D36" s="63" t="s">
        <v>22</v>
      </c>
      <c r="E36" s="29"/>
      <c r="F36" s="95" t="s">
        <v>27</v>
      </c>
      <c r="G36" s="96"/>
      <c r="H36" s="96"/>
      <c r="I36" s="96"/>
      <c r="J36" s="97"/>
    </row>
    <row r="37" spans="2:15" ht="27.75" customHeight="1" x14ac:dyDescent="0.15">
      <c r="D37" s="63"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65</v>
      </c>
      <c r="O41" s="33"/>
    </row>
    <row r="42" spans="2:15" ht="14.25" x14ac:dyDescent="0.15">
      <c r="N42" s="43">
        <v>1120</v>
      </c>
    </row>
    <row r="43" spans="2:15" ht="14.25" x14ac:dyDescent="0.15">
      <c r="N43" s="43"/>
    </row>
  </sheetData>
  <sheetProtection password="E7B6" sheet="1" objects="1" scenarios="1"/>
  <mergeCells count="24">
    <mergeCell ref="C25:E25"/>
    <mergeCell ref="C26:J26"/>
    <mergeCell ref="C33:E33"/>
    <mergeCell ref="F36:J36"/>
    <mergeCell ref="F37:J37"/>
    <mergeCell ref="C24:E24"/>
    <mergeCell ref="B6:E6"/>
    <mergeCell ref="F6:J6"/>
    <mergeCell ref="B7:E7"/>
    <mergeCell ref="F7:J7"/>
    <mergeCell ref="B8:E8"/>
    <mergeCell ref="G8:H8"/>
    <mergeCell ref="I8:J8"/>
    <mergeCell ref="B9:E9"/>
    <mergeCell ref="B10:E10"/>
    <mergeCell ref="C21:J21"/>
    <mergeCell ref="H22:J22"/>
    <mergeCell ref="C23:E23"/>
    <mergeCell ref="B2:J2"/>
    <mergeCell ref="B4:E4"/>
    <mergeCell ref="F4:J4"/>
    <mergeCell ref="B5:E5"/>
    <mergeCell ref="G5:H5"/>
    <mergeCell ref="I5:J5"/>
  </mergeCells>
  <phoneticPr fontId="2"/>
  <conditionalFormatting sqref="J33">
    <cfRule type="cellIs" dxfId="7" priority="1" stopIfTrue="1" operator="equal">
      <formula>"下限額以上です"</formula>
    </cfRule>
    <cfRule type="cellIs" dxfId="6" priority="2" stopIfTrue="1" operator="equal">
      <formula>"下限額未満です"</formula>
    </cfRule>
  </conditionalFormatting>
  <conditionalFormatting sqref="F33">
    <cfRule type="cellIs" dxfId="5" priority="3" stopIfTrue="1" operator="equal">
      <formula>"基準額以上です"</formula>
    </cfRule>
    <cfRule type="cellIs" dxfId="4"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B1:O43"/>
  <sheetViews>
    <sheetView tabSelected="1"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52</v>
      </c>
      <c r="C2" s="74"/>
      <c r="D2" s="74"/>
      <c r="E2" s="74"/>
      <c r="F2" s="74"/>
      <c r="G2" s="74"/>
      <c r="H2" s="74"/>
      <c r="I2" s="74"/>
      <c r="J2" s="74"/>
    </row>
    <row r="3" spans="2:10" ht="20.100000000000001" customHeight="1" x14ac:dyDescent="0.15">
      <c r="J3" s="42" t="s">
        <v>66</v>
      </c>
    </row>
    <row r="4" spans="2:10" ht="20.100000000000001" customHeight="1" x14ac:dyDescent="0.15">
      <c r="B4" s="75" t="s">
        <v>53</v>
      </c>
      <c r="C4" s="76"/>
      <c r="D4" s="76"/>
      <c r="E4" s="77"/>
      <c r="F4" s="78"/>
      <c r="G4" s="79"/>
      <c r="H4" s="79"/>
      <c r="I4" s="79"/>
      <c r="J4" s="80"/>
    </row>
    <row r="5" spans="2:10" ht="20.100000000000001" customHeight="1" x14ac:dyDescent="0.2">
      <c r="B5" s="75" t="s">
        <v>50</v>
      </c>
      <c r="C5" s="76"/>
      <c r="D5" s="76"/>
      <c r="E5" s="77"/>
      <c r="F5" s="70"/>
      <c r="G5" s="81" t="s">
        <v>7</v>
      </c>
      <c r="H5" s="81"/>
      <c r="I5" s="82"/>
      <c r="J5" s="83"/>
    </row>
    <row r="6" spans="2:10" ht="20.100000000000001" customHeight="1" x14ac:dyDescent="0.15">
      <c r="B6" s="75" t="s">
        <v>51</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2">
      <c r="B8" s="75" t="s">
        <v>8</v>
      </c>
      <c r="C8" s="76"/>
      <c r="D8" s="76"/>
      <c r="E8" s="86"/>
      <c r="F8" s="70"/>
      <c r="G8" s="81" t="s">
        <v>7</v>
      </c>
      <c r="H8" s="81"/>
      <c r="I8" s="82"/>
      <c r="J8" s="83"/>
    </row>
    <row r="9" spans="2:10" ht="20.100000000000001" customHeight="1" x14ac:dyDescent="0.2">
      <c r="B9" s="75" t="s">
        <v>1</v>
      </c>
      <c r="C9" s="76"/>
      <c r="D9" s="76"/>
      <c r="E9" s="77"/>
      <c r="F9" s="71"/>
      <c r="G9" s="2"/>
      <c r="H9" s="3"/>
      <c r="I9" s="3"/>
      <c r="J9" s="22"/>
    </row>
    <row r="10" spans="2:10" ht="20.100000000000001" customHeight="1" x14ac:dyDescent="0.2">
      <c r="B10" s="75" t="s">
        <v>10</v>
      </c>
      <c r="C10" s="76"/>
      <c r="D10" s="76"/>
      <c r="E10" s="77"/>
      <c r="F10" s="17" t="str">
        <f>IF(F9="","",N42)</f>
        <v/>
      </c>
      <c r="G10" s="4" t="s">
        <v>17</v>
      </c>
      <c r="H10" s="8"/>
      <c r="I10" s="9"/>
      <c r="J10" s="7"/>
    </row>
    <row r="11" spans="2:10" ht="20.100000000000001" customHeight="1" x14ac:dyDescent="0.2">
      <c r="B11" s="8" t="s">
        <v>11</v>
      </c>
      <c r="C11" s="68"/>
      <c r="D11" s="68"/>
      <c r="E11" s="68"/>
      <c r="F11" s="19"/>
      <c r="H11" s="8"/>
      <c r="I11" s="9"/>
      <c r="J11" s="7"/>
    </row>
    <row r="12" spans="2:10" ht="20.100000000000001" customHeight="1" x14ac:dyDescent="0.2">
      <c r="B12" s="30"/>
      <c r="C12" s="25" t="s">
        <v>28</v>
      </c>
      <c r="D12" s="69"/>
      <c r="E12" s="6" t="s">
        <v>29</v>
      </c>
      <c r="F12" s="72"/>
      <c r="H12" s="8"/>
      <c r="I12" s="9"/>
      <c r="J12" s="7"/>
    </row>
    <row r="13" spans="2:10" ht="20.100000000000001" customHeight="1" x14ac:dyDescent="0.2">
      <c r="B13" s="8" t="s">
        <v>5</v>
      </c>
      <c r="C13" s="68"/>
      <c r="D13" s="68"/>
      <c r="E13" s="68"/>
      <c r="F13" s="15"/>
      <c r="H13" s="8"/>
      <c r="I13" s="9"/>
      <c r="J13" s="7"/>
    </row>
    <row r="14" spans="2:10" ht="20.100000000000001" customHeight="1" x14ac:dyDescent="0.2">
      <c r="B14" s="30"/>
      <c r="C14" s="25" t="s">
        <v>28</v>
      </c>
      <c r="D14" s="69"/>
      <c r="E14" s="16" t="s">
        <v>30</v>
      </c>
      <c r="F14" s="72"/>
      <c r="H14" s="8"/>
      <c r="I14" s="9"/>
      <c r="J14" s="7"/>
    </row>
    <row r="15" spans="2:10" ht="20.100000000000001" customHeight="1" x14ac:dyDescent="0.2">
      <c r="B15" s="30"/>
      <c r="C15" s="25" t="s">
        <v>31</v>
      </c>
      <c r="D15" s="69"/>
      <c r="E15" s="16" t="s">
        <v>32</v>
      </c>
      <c r="F15" s="72"/>
      <c r="H15" s="8"/>
      <c r="I15" s="9"/>
      <c r="J15" s="7"/>
    </row>
    <row r="16" spans="2:10" ht="20.100000000000001" customHeight="1" x14ac:dyDescent="0.2">
      <c r="B16" s="30"/>
      <c r="C16" s="6" t="s">
        <v>33</v>
      </c>
      <c r="D16" s="69"/>
      <c r="E16" s="16" t="s">
        <v>34</v>
      </c>
      <c r="F16" s="72"/>
      <c r="H16" s="8"/>
      <c r="I16" s="9"/>
      <c r="J16" s="7"/>
    </row>
    <row r="17" spans="2:10" ht="20.100000000000001" customHeight="1" x14ac:dyDescent="0.2">
      <c r="B17" s="30"/>
      <c r="C17" s="6" t="s">
        <v>35</v>
      </c>
      <c r="D17" s="69"/>
      <c r="E17" s="16" t="s">
        <v>36</v>
      </c>
      <c r="F17" s="72"/>
      <c r="H17" s="10" t="s">
        <v>12</v>
      </c>
      <c r="I17" s="9"/>
      <c r="J17" s="7"/>
    </row>
    <row r="18" spans="2:10" ht="20.100000000000001" customHeight="1" thickBot="1" x14ac:dyDescent="0.25">
      <c r="B18" s="30"/>
      <c r="C18" s="6" t="s">
        <v>4</v>
      </c>
      <c r="D18" s="69"/>
      <c r="E18" s="16" t="s">
        <v>37</v>
      </c>
      <c r="F18" s="41">
        <f>ROUND((F14+F15*1.25+F16*1.35+F17*0.25),0)</f>
        <v>0</v>
      </c>
      <c r="H18" s="10" t="s">
        <v>38</v>
      </c>
      <c r="I18" s="9"/>
      <c r="J18" s="7"/>
    </row>
    <row r="19" spans="2:10" ht="20.100000000000001" customHeight="1" thickTop="1" thickBot="1" x14ac:dyDescent="0.25">
      <c r="B19" s="31"/>
      <c r="C19" s="6" t="s">
        <v>39</v>
      </c>
      <c r="D19" s="66"/>
      <c r="E19" s="36"/>
      <c r="F19" s="18" t="e">
        <f>F10*F18</f>
        <v>#VALUE!</v>
      </c>
      <c r="G19" s="22"/>
      <c r="H19" s="8"/>
      <c r="I19" s="9"/>
      <c r="J19" s="7"/>
    </row>
    <row r="20" spans="2:10" ht="20.100000000000001" customHeight="1" thickTop="1" x14ac:dyDescent="0.2">
      <c r="B20" s="30"/>
      <c r="C20" s="6" t="s">
        <v>40</v>
      </c>
      <c r="D20" s="69"/>
      <c r="E20" s="16" t="s">
        <v>41</v>
      </c>
      <c r="F20" s="26" t="e">
        <f>F14/F12</f>
        <v>#DIV/0!</v>
      </c>
      <c r="H20" s="10" t="s">
        <v>42</v>
      </c>
      <c r="I20" s="9"/>
      <c r="J20" s="7"/>
    </row>
    <row r="21" spans="2:10" ht="25.5" customHeight="1" x14ac:dyDescent="0.15">
      <c r="B21" s="5"/>
      <c r="C21" s="87" t="s">
        <v>16</v>
      </c>
      <c r="D21" s="87"/>
      <c r="E21" s="87"/>
      <c r="F21" s="87"/>
      <c r="G21" s="87"/>
      <c r="H21" s="87"/>
      <c r="I21" s="87"/>
      <c r="J21" s="87"/>
    </row>
    <row r="22" spans="2:10" ht="20.100000000000001" customHeight="1" x14ac:dyDescent="0.15">
      <c r="B22" s="67" t="s">
        <v>54</v>
      </c>
      <c r="C22" s="68"/>
      <c r="D22" s="68"/>
      <c r="E22" s="68"/>
      <c r="F22" s="13"/>
      <c r="H22" s="88" t="s">
        <v>19</v>
      </c>
      <c r="I22" s="89"/>
      <c r="J22" s="90"/>
    </row>
    <row r="23" spans="2:10" ht="20.100000000000001" customHeight="1" x14ac:dyDescent="0.2">
      <c r="B23" s="30"/>
      <c r="C23" s="91" t="s">
        <v>18</v>
      </c>
      <c r="D23" s="91"/>
      <c r="E23" s="92"/>
      <c r="F23" s="73"/>
      <c r="H23" s="39" t="s">
        <v>20</v>
      </c>
      <c r="I23" s="23" t="e">
        <f>F23*F20</f>
        <v>#DIV/0!</v>
      </c>
      <c r="J23" s="38"/>
    </row>
    <row r="24" spans="2:10" ht="20.100000000000001" customHeight="1" x14ac:dyDescent="0.2">
      <c r="B24" s="30"/>
      <c r="C24" s="84" t="s">
        <v>2</v>
      </c>
      <c r="D24" s="84"/>
      <c r="E24" s="85"/>
      <c r="F24" s="73"/>
      <c r="H24" s="39" t="s">
        <v>43</v>
      </c>
      <c r="I24" s="23" t="e">
        <f>F24*F20</f>
        <v>#DIV/0!</v>
      </c>
      <c r="J24" s="7"/>
    </row>
    <row r="25" spans="2:10" ht="20.100000000000001" customHeight="1" x14ac:dyDescent="0.2">
      <c r="B25" s="30"/>
      <c r="C25" s="84" t="s">
        <v>3</v>
      </c>
      <c r="D25" s="84"/>
      <c r="E25" s="85"/>
      <c r="F25" s="45"/>
      <c r="H25" s="39" t="s">
        <v>44</v>
      </c>
      <c r="I25" s="44"/>
      <c r="J25" s="7"/>
    </row>
    <row r="26" spans="2:10" x14ac:dyDescent="0.15">
      <c r="B26" s="5"/>
      <c r="C26" s="87" t="s">
        <v>9</v>
      </c>
      <c r="D26" s="87"/>
      <c r="E26" s="87"/>
      <c r="F26" s="87"/>
      <c r="G26" s="87"/>
      <c r="H26" s="87"/>
      <c r="I26" s="87"/>
      <c r="J26" s="87"/>
    </row>
    <row r="27" spans="2:10" ht="20.100000000000001" customHeight="1" x14ac:dyDescent="0.15">
      <c r="B27" s="67" t="s">
        <v>55</v>
      </c>
      <c r="C27" s="68"/>
      <c r="D27" s="68"/>
      <c r="E27" s="68"/>
      <c r="F27" s="13"/>
      <c r="H27" s="67"/>
      <c r="I27" s="67"/>
      <c r="J27" s="7"/>
    </row>
    <row r="28" spans="2:10" ht="20.100000000000001" customHeight="1" x14ac:dyDescent="0.2">
      <c r="B28" s="30"/>
      <c r="C28" s="64" t="s">
        <v>13</v>
      </c>
      <c r="D28" s="64"/>
      <c r="E28" s="28" t="s">
        <v>45</v>
      </c>
      <c r="F28" s="73"/>
      <c r="H28" s="8"/>
      <c r="I28" s="9"/>
      <c r="J28" s="7"/>
    </row>
    <row r="29" spans="2:10" ht="20.100000000000001" customHeight="1" x14ac:dyDescent="0.2">
      <c r="B29" s="30"/>
      <c r="C29" s="64" t="s">
        <v>14</v>
      </c>
      <c r="D29" s="64"/>
      <c r="E29" s="28" t="s">
        <v>21</v>
      </c>
      <c r="F29" s="73"/>
      <c r="H29" s="8"/>
      <c r="I29" s="9"/>
      <c r="J29" s="7"/>
    </row>
    <row r="30" spans="2:10" ht="9.9499999999999993" customHeight="1" thickBot="1" x14ac:dyDescent="0.2">
      <c r="B30" s="8"/>
      <c r="C30" s="64"/>
      <c r="D30" s="64"/>
      <c r="E30" s="64"/>
      <c r="F30" s="64"/>
      <c r="H30" s="8"/>
      <c r="I30" s="9"/>
      <c r="J30" s="7"/>
    </row>
    <row r="31" spans="2:10" ht="20.100000000000001" customHeight="1" thickTop="1" thickBot="1" x14ac:dyDescent="0.25">
      <c r="B31" s="30"/>
      <c r="C31" s="64" t="s">
        <v>24</v>
      </c>
      <c r="D31" s="64"/>
      <c r="E31" s="36" t="s">
        <v>46</v>
      </c>
      <c r="F31" s="40" t="e">
        <f>I23+I24+F28+F29</f>
        <v>#DIV/0!</v>
      </c>
      <c r="G31" s="1" t="s">
        <v>47</v>
      </c>
      <c r="H31" s="8"/>
      <c r="I31" s="9"/>
      <c r="J31" s="7"/>
    </row>
    <row r="32" spans="2:10" ht="9.9499999999999993" customHeight="1" thickTop="1" thickBot="1" x14ac:dyDescent="0.2">
      <c r="B32" s="8"/>
      <c r="C32" s="64"/>
      <c r="D32" s="64"/>
      <c r="E32" s="64"/>
      <c r="F32" s="64"/>
      <c r="H32" s="8"/>
      <c r="I32" s="9"/>
      <c r="J32" s="7"/>
    </row>
    <row r="33" spans="2:15" ht="20.100000000000001" customHeight="1" thickTop="1" thickBot="1" x14ac:dyDescent="0.25">
      <c r="B33" s="8"/>
      <c r="C33" s="93" t="s">
        <v>6</v>
      </c>
      <c r="D33" s="94"/>
      <c r="E33" s="85"/>
      <c r="F33" s="21" t="e">
        <f>IF(F31&lt;F19,"基準額未満です","基準額以上です")</f>
        <v>#DIV/0!</v>
      </c>
      <c r="H33" s="67"/>
      <c r="I33" s="67"/>
      <c r="J33" s="37"/>
    </row>
    <row r="34" spans="2:15" ht="14.25" thickTop="1" x14ac:dyDescent="0.15"/>
    <row r="35" spans="2:15" x14ac:dyDescent="0.15">
      <c r="C35" s="1" t="s">
        <v>48</v>
      </c>
    </row>
    <row r="36" spans="2:15" ht="27" x14ac:dyDescent="0.15">
      <c r="D36" s="65" t="s">
        <v>22</v>
      </c>
      <c r="E36" s="29"/>
      <c r="F36" s="95" t="s">
        <v>27</v>
      </c>
      <c r="G36" s="96"/>
      <c r="H36" s="96"/>
      <c r="I36" s="96"/>
      <c r="J36" s="97"/>
    </row>
    <row r="37" spans="2:15" ht="27.75" customHeight="1" x14ac:dyDescent="0.15">
      <c r="D37" s="65" t="s">
        <v>23</v>
      </c>
      <c r="E37" s="29"/>
      <c r="F37" s="95" t="s">
        <v>49</v>
      </c>
      <c r="G37" s="96"/>
      <c r="H37" s="96"/>
      <c r="I37" s="96"/>
      <c r="J37" s="97"/>
    </row>
    <row r="38" spans="2:15" x14ac:dyDescent="0.15">
      <c r="D38" s="12" t="s">
        <v>15</v>
      </c>
      <c r="E38" s="29"/>
      <c r="F38" s="12" t="s">
        <v>26</v>
      </c>
      <c r="G38" s="28"/>
      <c r="H38" s="28"/>
      <c r="I38" s="28"/>
      <c r="J38" s="29"/>
    </row>
    <row r="39" spans="2:15" x14ac:dyDescent="0.15">
      <c r="D39" s="7" t="s">
        <v>25</v>
      </c>
      <c r="E39" s="7"/>
      <c r="F39" s="7"/>
      <c r="G39" s="7"/>
      <c r="H39" s="7"/>
      <c r="I39" s="7"/>
      <c r="J39" s="7"/>
    </row>
    <row r="41" spans="2:15" ht="14.25" x14ac:dyDescent="0.15">
      <c r="M41" s="32"/>
      <c r="N41" s="32" t="s">
        <v>67</v>
      </c>
      <c r="O41" s="33"/>
    </row>
    <row r="42" spans="2:15" ht="14.25" x14ac:dyDescent="0.15">
      <c r="N42" s="43">
        <v>1168</v>
      </c>
    </row>
    <row r="43" spans="2:15" ht="14.25" x14ac:dyDescent="0.15">
      <c r="N43" s="43"/>
    </row>
  </sheetData>
  <sheetProtection algorithmName="SHA-512" hashValue="0P049IJC5LFsp275RmInZXLZkHtf+nP6HAuT0JPpsGR1TVosqMUe9z1ectfnhNX+IVbYB4SZH5WbgPGh+3zOSw==" saltValue="EaA+xnwCP+uPr8bcx3ug3A==" spinCount="100000" sheet="1" objects="1" scenarios="1"/>
  <mergeCells count="24">
    <mergeCell ref="C25:E25"/>
    <mergeCell ref="C26:J26"/>
    <mergeCell ref="C33:E33"/>
    <mergeCell ref="F36:J36"/>
    <mergeCell ref="F37:J37"/>
    <mergeCell ref="B9:E9"/>
    <mergeCell ref="B10:E10"/>
    <mergeCell ref="C21:J21"/>
    <mergeCell ref="H22:J22"/>
    <mergeCell ref="C23:E23"/>
    <mergeCell ref="C24:E24"/>
    <mergeCell ref="B6:E6"/>
    <mergeCell ref="F6:J6"/>
    <mergeCell ref="B7:E7"/>
    <mergeCell ref="F7:J7"/>
    <mergeCell ref="B8:E8"/>
    <mergeCell ref="G8:H8"/>
    <mergeCell ref="I8:J8"/>
    <mergeCell ref="B2:J2"/>
    <mergeCell ref="B4:E4"/>
    <mergeCell ref="F4:J4"/>
    <mergeCell ref="B5:E5"/>
    <mergeCell ref="G5:H5"/>
    <mergeCell ref="I5:J5"/>
  </mergeCells>
  <phoneticPr fontId="2"/>
  <conditionalFormatting sqref="J33">
    <cfRule type="cellIs" dxfId="3" priority="1" stopIfTrue="1" operator="equal">
      <formula>"下限額以上です"</formula>
    </cfRule>
    <cfRule type="cellIs" dxfId="2" priority="2" stopIfTrue="1" operator="equal">
      <formula>"下限額未満です"</formula>
    </cfRule>
  </conditionalFormatting>
  <conditionalFormatting sqref="F33">
    <cfRule type="cellIs" dxfId="1" priority="3" stopIfTrue="1" operator="equal">
      <formula>"基準額以上です"</formula>
    </cfRule>
    <cfRule type="cellIs" dxfId="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&amp;R第3号様式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H31年度用</vt:lpstr>
      <vt:lpstr>R2年度用 </vt:lpstr>
      <vt:lpstr>R3年度用</vt:lpstr>
      <vt:lpstr>R4年度用</vt:lpstr>
      <vt:lpstr>R5年度用</vt:lpstr>
      <vt:lpstr>R6年度用</vt:lpstr>
      <vt:lpstr>H31年度用!Print_Area</vt:lpstr>
      <vt:lpstr>'R2年度用 '!Print_Area</vt:lpstr>
      <vt:lpstr>'R3年度用'!Print_Area</vt:lpstr>
      <vt:lpstr>'R4年度用'!Print_Area</vt:lpstr>
      <vt:lpstr>'R5年度用'!Print_Area</vt:lpstr>
      <vt:lpstr>'R6年度用'!Print_Area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Sasaya</cp:lastModifiedBy>
  <cp:lastPrinted>2013-04-14T23:53:17Z</cp:lastPrinted>
  <dcterms:created xsi:type="dcterms:W3CDTF">2011-09-11T01:31:48Z</dcterms:created>
  <dcterms:modified xsi:type="dcterms:W3CDTF">2023-09-26T07:57:28Z</dcterms:modified>
</cp:coreProperties>
</file>