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11_公契約条例\公契約条例（作業用フォルダ）\労働状況台帳\R7\労働報酬下限額チェックシート\"/>
    </mc:Choice>
  </mc:AlternateContent>
  <xr:revisionPtr revIDLastSave="0" documentId="13_ncr:1_{47D68F0F-55A4-423F-B3C2-A428020FFBC5}" xr6:coauthVersionLast="47" xr6:coauthVersionMax="47" xr10:uidLastSave="{00000000-0000-0000-0000-000000000000}"/>
  <bookViews>
    <workbookView xWindow="-108" yWindow="-108" windowWidth="23256" windowHeight="12456" activeTab="6" xr2:uid="{00000000-000D-0000-FFFF-FFFF00000000}"/>
  </bookViews>
  <sheets>
    <sheet name="H31年度用" sheetId="9" r:id="rId1"/>
    <sheet name="R2年度用" sheetId="10" r:id="rId2"/>
    <sheet name="R3年度用" sheetId="11" r:id="rId3"/>
    <sheet name="R4年度用" sheetId="12" r:id="rId4"/>
    <sheet name="R5年度用" sheetId="13" r:id="rId5"/>
    <sheet name="R6年度用" sheetId="14" r:id="rId6"/>
    <sheet name="R7年度用 " sheetId="15" r:id="rId7"/>
  </sheets>
  <definedNames>
    <definedName name="_xlnm.Print_Area" localSheetId="0">H31年度用!$A$1:$K$42</definedName>
    <definedName name="_xlnm.Print_Area" localSheetId="1">'R2年度用'!$A$1:$K$42</definedName>
    <definedName name="_xlnm.Print_Area" localSheetId="2">'R3年度用'!$A$1:$K$42</definedName>
    <definedName name="_xlnm.Print_Area" localSheetId="3">'R4年度用'!$A$1:$K$42</definedName>
    <definedName name="_xlnm.Print_Area" localSheetId="4">'R5年度用'!$A$1:$K$42</definedName>
    <definedName name="_xlnm.Print_Area" localSheetId="5">'R6年度用'!$A$1:$K$42</definedName>
    <definedName name="_xlnm.Print_Area" localSheetId="6">'R7年度用 '!$A$1:$K$42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5" l="1"/>
  <c r="F21" i="15"/>
  <c r="I24" i="15" s="1"/>
  <c r="F32" i="15" s="1"/>
  <c r="F19" i="15"/>
  <c r="F11" i="15"/>
  <c r="F20" i="15" s="1"/>
  <c r="F21" i="14"/>
  <c r="I25" i="14" s="1"/>
  <c r="F19" i="14"/>
  <c r="F11" i="14"/>
  <c r="F34" i="15" l="1"/>
  <c r="F20" i="14"/>
  <c r="I24" i="14"/>
  <c r="F32" i="14" s="1"/>
  <c r="F21" i="13"/>
  <c r="I25" i="13" s="1"/>
  <c r="F19" i="13"/>
  <c r="F11" i="13"/>
  <c r="F20" i="13" s="1"/>
  <c r="F34" i="14" l="1"/>
  <c r="I24" i="13"/>
  <c r="F32" i="13" s="1"/>
  <c r="F34" i="13" s="1"/>
  <c r="F21" i="12"/>
  <c r="I25" i="12" s="1"/>
  <c r="F19" i="12"/>
  <c r="F11" i="12"/>
  <c r="F20" i="12" s="1"/>
  <c r="I24" i="12" l="1"/>
  <c r="F32" i="12" s="1"/>
  <c r="F34" i="12" s="1"/>
  <c r="F21" i="11"/>
  <c r="I25" i="11" s="1"/>
  <c r="F19" i="11"/>
  <c r="F11" i="11"/>
  <c r="F20" i="11" s="1"/>
  <c r="I24" i="11" l="1"/>
  <c r="F32" i="11" s="1"/>
  <c r="F34" i="11" s="1"/>
  <c r="F21" i="10"/>
  <c r="I25" i="10" s="1"/>
  <c r="F19" i="10"/>
  <c r="F11" i="10"/>
  <c r="F20" i="10" s="1"/>
  <c r="F21" i="9"/>
  <c r="I24" i="9" s="1"/>
  <c r="F19" i="9"/>
  <c r="F11" i="9"/>
  <c r="F20" i="9" s="1"/>
  <c r="I24" i="10" l="1"/>
  <c r="F32" i="10"/>
  <c r="F34" i="10" s="1"/>
  <c r="I25" i="9"/>
  <c r="F32" i="9" s="1"/>
  <c r="F3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000-000001000000}">
      <text>
        <r>
          <rPr>
            <sz val="9"/>
            <color indexed="81"/>
            <rFont val="ＭＳ Ｐゴシック"/>
            <family val="3"/>
            <charset val="128"/>
          </rPr>
          <t>自動算出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100-000001000000}">
      <text>
        <r>
          <rPr>
            <sz val="9"/>
            <color indexed="81"/>
            <rFont val="ＭＳ Ｐゴシック"/>
            <family val="3"/>
            <charset val="128"/>
          </rPr>
          <t>自動算出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200-000001000000}">
      <text>
        <r>
          <rPr>
            <sz val="9"/>
            <color indexed="81"/>
            <rFont val="ＭＳ Ｐゴシック"/>
            <family val="3"/>
            <charset val="128"/>
          </rPr>
          <t>自動算出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300-000001000000}">
      <text>
        <r>
          <rPr>
            <sz val="9"/>
            <color indexed="81"/>
            <rFont val="ＭＳ Ｐゴシック"/>
            <family val="3"/>
            <charset val="128"/>
          </rPr>
          <t>自動算出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400-000001000000}">
      <text>
        <r>
          <rPr>
            <sz val="9"/>
            <color indexed="81"/>
            <rFont val="ＭＳ Ｐゴシック"/>
            <family val="3"/>
            <charset val="128"/>
          </rPr>
          <t>自動算出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500-000001000000}">
      <text>
        <r>
          <rPr>
            <sz val="9"/>
            <color indexed="81"/>
            <rFont val="ＭＳ Ｐゴシック"/>
            <family val="3"/>
            <charset val="128"/>
          </rPr>
          <t>自動算出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8C6B5B0E-EBD1-4DBA-911F-AEF0DEA322E4}">
      <text>
        <r>
          <rPr>
            <sz val="9"/>
            <color indexed="81"/>
            <rFont val="ＭＳ Ｐゴシック"/>
            <family val="3"/>
            <charset val="128"/>
          </rPr>
          <t>自動算出</t>
        </r>
      </text>
    </comment>
  </commentList>
</comments>
</file>

<file path=xl/sharedStrings.xml><?xml version="1.0" encoding="utf-8"?>
<sst xmlns="http://schemas.openxmlformats.org/spreadsheetml/2006/main" count="441" uniqueCount="73">
  <si>
    <t>請負業者名</t>
    <rPh sb="0" eb="2">
      <t>ウケオイ</t>
    </rPh>
    <rPh sb="2" eb="3">
      <t>ギョウ</t>
    </rPh>
    <rPh sb="3" eb="4">
      <t>シャ</t>
    </rPh>
    <rPh sb="4" eb="5">
      <t>メイ</t>
    </rPh>
    <phoneticPr fontId="2"/>
  </si>
  <si>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</si>
  <si>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</si>
  <si>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</si>
  <si>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</si>
  <si>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</si>
  <si>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</si>
  <si>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a</t>
    <phoneticPr fontId="2"/>
  </si>
  <si>
    <t>b</t>
    <phoneticPr fontId="2"/>
  </si>
  <si>
    <t>c</t>
    <phoneticPr fontId="2"/>
  </si>
  <si>
    <t>対象契約従事時間</t>
    <rPh sb="0" eb="2">
      <t>タイショウ</t>
    </rPh>
    <rPh sb="2" eb="4">
      <t>ケイヤク</t>
    </rPh>
    <rPh sb="4" eb="6">
      <t>ジュウジ</t>
    </rPh>
    <rPh sb="6" eb="8">
      <t>ジカン</t>
    </rPh>
    <phoneticPr fontId="2"/>
  </si>
  <si>
    <t>d</t>
    <phoneticPr fontId="2"/>
  </si>
  <si>
    <t>e</t>
    <phoneticPr fontId="2"/>
  </si>
  <si>
    <t>f</t>
    <phoneticPr fontId="2"/>
  </si>
  <si>
    <t>g</t>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</si>
  <si>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</si>
  <si>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</si>
  <si>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</si>
  <si>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</si>
  <si>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</si>
  <si>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</si>
  <si>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g＝b÷a</t>
    <phoneticPr fontId="2"/>
  </si>
  <si>
    <t>eがc又はdと重複する場合は双方に計上する</t>
    <rPh sb="3" eb="4">
      <t>マタ</t>
    </rPh>
    <rPh sb="7" eb="9">
      <t>チョウフク</t>
    </rPh>
    <rPh sb="11" eb="13">
      <t>バアイ</t>
    </rPh>
    <rPh sb="14" eb="16">
      <t>ソウホウ</t>
    </rPh>
    <rPh sb="17" eb="19">
      <t>ケイジョウ</t>
    </rPh>
    <phoneticPr fontId="2"/>
  </si>
  <si>
    <t>f＝b＋c×1.25＋d×1.35＋e×0.25</t>
    <phoneticPr fontId="2"/>
  </si>
  <si>
    <t>按分割合</t>
    <phoneticPr fontId="2"/>
  </si>
  <si>
    <t>所定時間内労働時間数</t>
    <phoneticPr fontId="2"/>
  </si>
  <si>
    <t>所定時間外労働時間数</t>
    <phoneticPr fontId="2"/>
  </si>
  <si>
    <t>休日労働時間数</t>
    <phoneticPr fontId="2"/>
  </si>
  <si>
    <t>深夜労働時間数</t>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</si>
  <si>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</si>
  <si>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</si>
  <si>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</si>
  <si>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臨時の給与（例）</t>
    <rPh sb="6" eb="7">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</si>
  <si>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</si>
  <si>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下限総額(基準額)</t>
    <phoneticPr fontId="2"/>
  </si>
  <si>
    <t>凡例</t>
    <phoneticPr fontId="2"/>
  </si>
  <si>
    <t>自動表示</t>
    <rPh sb="0" eb="2">
      <t>ジドウ</t>
    </rPh>
    <rPh sb="2" eb="4">
      <t>ヒョウジ</t>
    </rPh>
    <phoneticPr fontId="2"/>
  </si>
  <si>
    <t>労働時間による按分が必要なもの</t>
    <rPh sb="0" eb="2">
      <t>ロウドウ</t>
    </rPh>
    <rPh sb="2" eb="4">
      <t>ジカン</t>
    </rPh>
    <rPh sb="7" eb="9">
      <t>アンブン</t>
    </rPh>
    <rPh sb="10" eb="12">
      <t>ヒツヨウ</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</si>
  <si>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</si>
  <si>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</si>
  <si>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</si>
  <si>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i</t>
    <phoneticPr fontId="2"/>
  </si>
  <si>
    <t>j</t>
    <phoneticPr fontId="2"/>
  </si>
  <si>
    <t>k</t>
    <phoneticPr fontId="2"/>
  </si>
  <si>
    <t>l</t>
    <phoneticPr fontId="2"/>
  </si>
  <si>
    <t>m</t>
    <phoneticPr fontId="2"/>
  </si>
  <si>
    <t>m=h+i+j+k+l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</si>
  <si>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</si>
  <si>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</si>
  <si>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</si>
  <si>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労働時間による按分が必要でないもの（対象契約に限られる手当等）</t>
    <rPh sb="0" eb="2">
      <t>ロウドウ</t>
    </rPh>
    <rPh sb="2" eb="4">
      <t>ジカン</t>
    </rPh>
    <rPh sb="7" eb="9">
      <t>アンブン</t>
    </rPh>
    <rPh sb="10" eb="12">
      <t>ヒツヨウ</t>
    </rPh>
    <rPh sb="18" eb="20">
      <t>タイショウ</t>
    </rPh>
    <rPh sb="20" eb="22">
      <t>ケイヤク</t>
    </rPh>
    <rPh sb="23" eb="24">
      <t>カギ</t>
    </rPh>
    <rPh sb="27" eb="29">
      <t>テアテ</t>
    </rPh>
    <rPh sb="29" eb="30">
      <t>トウ</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</si>
  <si>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</si>
  <si>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相模原市公契約条例対象契約労働報酬下限額チェックシート</t>
    <rPh sb="0" eb="4">
      <t>サガミハラシ</t>
    </rPh>
    <rPh sb="4" eb="5">
      <t>コウ</t>
    </rPh>
    <rPh sb="5" eb="7">
      <t>ケイヤク</t>
    </rPh>
    <rPh sb="7" eb="9">
      <t>ジョウレイ</t>
    </rPh>
    <rPh sb="9" eb="11">
      <t>タイショウ</t>
    </rPh>
    <rPh sb="11" eb="13">
      <t>ケイヤク</t>
    </rPh>
    <rPh sb="13" eb="15">
      <t>ロウドウ</t>
    </rPh>
    <rPh sb="15" eb="17">
      <t>ホウシュウ</t>
    </rPh>
    <rPh sb="17" eb="19">
      <t>カゲン</t>
    </rPh>
    <rPh sb="19" eb="20">
      <t>ガク</t>
    </rPh>
    <phoneticPr fontId="2"/>
  </si>
  <si>
    <t>現場手当、技能手当</t>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</si>
  <si>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</si>
  <si>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</si>
  <si>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契約名</t>
    <rPh sb="0" eb="2">
      <t>ケイヤク</t>
    </rPh>
    <rPh sb="2" eb="3">
      <t>メイ</t>
    </rPh>
    <phoneticPr fontId="2"/>
  </si>
  <si>
    <t>契約期間</t>
    <rPh sb="0" eb="2">
      <t>ケイヤク</t>
    </rPh>
    <rPh sb="2" eb="4">
      <t>キカン</t>
    </rPh>
    <phoneticPr fontId="2"/>
  </si>
  <si>
    <t>第４号様式</t>
    <rPh sb="0" eb="1">
      <t>ダイ</t>
    </rPh>
    <rPh sb="2" eb="3">
      <t>ゴウ</t>
    </rPh>
    <rPh sb="3" eb="5">
      <t>ヨウシキ</t>
    </rPh>
    <phoneticPr fontId="2"/>
  </si>
  <si>
    <t>平成３１年度　対象業務委託契約等用</t>
    <rPh sb="0" eb="2">
      <t>ヘイセイ</t>
    </rPh>
    <rPh sb="4" eb="6">
      <t>ネンド</t>
    </rPh>
    <rPh sb="7" eb="9">
      <t>タイショウ</t>
    </rPh>
    <rPh sb="9" eb="11">
      <t>ギョウム</t>
    </rPh>
    <rPh sb="11" eb="13">
      <t>イタク</t>
    </rPh>
    <rPh sb="13" eb="15">
      <t>ケイヤク</t>
    </rPh>
    <rPh sb="15" eb="16">
      <t>トウ</t>
    </rPh>
    <rPh sb="16" eb="17">
      <t>ヨウ</t>
    </rPh>
    <phoneticPr fontId="2"/>
  </si>
  <si>
    <t>平成31年度下限額</t>
    <rPh sb="0" eb="2">
      <t>ヘイセイ</t>
    </rPh>
    <rPh sb="4" eb="6">
      <t>ネンド</t>
    </rPh>
    <rPh sb="6" eb="8">
      <t>カゲン</t>
    </rPh>
    <rPh sb="8" eb="9">
      <t>ガク</t>
    </rPh>
    <phoneticPr fontId="2"/>
  </si>
  <si>
    <t>令和２年度下限額</t>
    <rPh sb="0" eb="2">
      <t>レイワ</t>
    </rPh>
    <rPh sb="3" eb="5">
      <t>ネンド</t>
    </rPh>
    <rPh sb="5" eb="7">
      <t>カゲン</t>
    </rPh>
    <rPh sb="7" eb="8">
      <t>ガク</t>
    </rPh>
    <phoneticPr fontId="2"/>
  </si>
  <si>
    <t>令和２年度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</si>
  <si>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令和３年度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</si>
  <si>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令和３年度下限額</t>
    <rPh sb="0" eb="2">
      <t>レイワ</t>
    </rPh>
    <rPh sb="3" eb="5">
      <t>ネンド</t>
    </rPh>
    <rPh sb="5" eb="7">
      <t>カゲン</t>
    </rPh>
    <rPh sb="7" eb="8">
      <t>ガク</t>
    </rPh>
    <phoneticPr fontId="2"/>
  </si>
  <si>
    <t>令和４年度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</si>
  <si>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令和４年度下限額</t>
    <rPh sb="0" eb="2">
      <t>レイワ</t>
    </rPh>
    <rPh sb="3" eb="5">
      <t>ネンド</t>
    </rPh>
    <rPh sb="5" eb="7">
      <t>カゲン</t>
    </rPh>
    <rPh sb="7" eb="8">
      <t>ガク</t>
    </rPh>
    <phoneticPr fontId="2"/>
  </si>
  <si>
    <t>令和６年度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</si>
  <si>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令和６年度下限額</t>
    <rPh sb="0" eb="2">
      <t>レイワ</t>
    </rPh>
    <rPh sb="3" eb="5">
      <t>ネンド</t>
    </rPh>
    <rPh sb="5" eb="7">
      <t>カゲン</t>
    </rPh>
    <rPh sb="7" eb="8">
      <t>ガク</t>
    </rPh>
    <phoneticPr fontId="2"/>
  </si>
  <si>
    <t>令和５年度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</si>
  <si>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令和５年度下限額</t>
    <rPh sb="0" eb="2">
      <t>レイワ</t>
    </rPh>
    <rPh sb="3" eb="5">
      <t>ネンド</t>
    </rPh>
    <rPh sb="5" eb="7">
      <t>カゲン</t>
    </rPh>
    <rPh sb="7" eb="8">
      <t>ガク</t>
    </rPh>
    <phoneticPr fontId="2"/>
  </si>
  <si>
    <t>令和７年度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</si>
  <si>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令和７年度下限額</t>
    <rPh sb="0" eb="2">
      <t>レイワ</t>
    </rPh>
    <rPh sb="3" eb="5">
      <t>ネンド</t>
    </rPh>
    <rPh sb="5" eb="7">
      <t>カゲン</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</si>
</sst>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3" fillId="2" borderId="0" xfId="0" applyFont="1" applyFill="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Alignment="1">
      <alignment vertical="top" wrapText="1"/>
    </xf>
    <xf numFmtId="0" fontId="5" fillId="2" borderId="4" xfId="0" applyFont="1" applyFill="1" applyBorder="1"/>
    <xf numFmtId="0" fontId="5" fillId="2" borderId="0" xfId="0" applyFont="1" applyFill="1"/>
    <xf numFmtId="0" fontId="5" fillId="2" borderId="0" xfId="0" applyFont="1" applyFill="1" applyAlignment="1">
      <alignment shrinkToFit="1"/>
    </xf>
    <xf numFmtId="0" fontId="7" fillId="2" borderId="0" xfId="0" applyFont="1" applyFill="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3" fillId="2" borderId="12" xfId="0" applyFont="1" applyFill="1" applyBorder="1"/>
    <xf numFmtId="0" fontId="3" fillId="2" borderId="11" xfId="0" applyFont="1" applyFill="1" applyBorder="1"/>
    <xf numFmtId="38" fontId="4" fillId="3" borderId="9" xfId="1" applyFont="1" applyFill="1" applyBorder="1"/>
    <xf numFmtId="38" fontId="4" fillId="3" borderId="14" xfId="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5" xfId="1" applyFont="1" applyFill="1" applyBorder="1"/>
    <xf numFmtId="38" fontId="4" fillId="2" borderId="15" xfId="1" applyFont="1" applyFill="1" applyBorder="1"/>
    <xf numFmtId="57" fontId="4" fillId="0" borderId="5" xfId="0" applyNumberFormat="1" applyFont="1" applyBorder="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38" fontId="4" fillId="0" borderId="8" xfId="1" applyFont="1" applyFill="1" applyBorder="1" applyProtection="1">
      <protection locked="0"/>
    </xf>
    <xf numFmtId="38" fontId="4" fillId="0" borderId="13" xfId="1" applyFont="1" applyFill="1" applyBorder="1" applyProtection="1">
      <protection locked="0"/>
    </xf>
    <xf numFmtId="0" fontId="4" fillId="2" borderId="0" xfId="0" applyFont="1" applyFill="1" applyAlignment="1">
      <alignment horizontal="center"/>
    </xf>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Border="1" applyAlignment="1" applyProtection="1">
      <alignment horizontal="left" indent="1" shrinkToFit="1"/>
      <protection locked="0"/>
    </xf>
    <xf numFmtId="0" fontId="3" fillId="0" borderId="4" xfId="0" applyFont="1" applyBorder="1" applyAlignment="1" applyProtection="1">
      <alignment horizontal="left" indent="1" shrinkToFit="1"/>
      <protection locked="0"/>
    </xf>
    <xf numFmtId="0" fontId="3" fillId="0" borderId="7" xfId="0" applyFont="1" applyBorder="1" applyAlignment="1" applyProtection="1">
      <alignment horizontal="left" indent="1" shrinkToFit="1"/>
      <protection locked="0"/>
    </xf>
    <xf numFmtId="0" fontId="3" fillId="2" borderId="4" xfId="0" applyFont="1" applyFill="1" applyBorder="1" applyAlignment="1">
      <alignment horizontal="center"/>
    </xf>
    <xf numFmtId="57" fontId="4" fillId="0" borderId="4" xfId="0" applyNumberFormat="1" applyFont="1" applyBorder="1" applyAlignment="1" applyProtection="1">
      <alignment horizontal="left"/>
      <protection locked="0"/>
    </xf>
    <xf numFmtId="0" fontId="0" fillId="0" borderId="7" xfId="0" applyBorder="1" applyProtection="1">
      <protection locked="0"/>
    </xf>
    <xf numFmtId="0" fontId="7" fillId="2" borderId="0" xfId="0" applyFont="1" applyFill="1" applyAlignment="1">
      <alignment vertical="top" wrapText="1"/>
    </xf>
    <xf numFmtId="0" fontId="8" fillId="0" borderId="7" xfId="0" applyFont="1" applyBorder="1" applyAlignment="1">
      <alignment horizontal="distributed" indent="1"/>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3" fillId="2" borderId="16" xfId="0" applyFont="1" applyFill="1" applyBorder="1"/>
    <xf numFmtId="0" fontId="0" fillId="0" borderId="17" xfId="0" applyBorder="1"/>
    <xf numFmtId="0" fontId="0" fillId="0" borderId="18" xfId="0" applyBorder="1"/>
    <xf numFmtId="0" fontId="5" fillId="2" borderId="0" xfId="0" applyFont="1" applyFill="1"/>
    <xf numFmtId="0" fontId="5" fillId="2" borderId="6" xfId="0" applyFont="1" applyFill="1" applyBorder="1"/>
    <xf numFmtId="0" fontId="0" fillId="0" borderId="0" xfId="0"/>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xf numFmtId="0" fontId="0" fillId="0" borderId="7" xfId="0" applyBorder="1"/>
    <xf numFmtId="0" fontId="5" fillId="2" borderId="5" xfId="0" applyFont="1" applyFill="1" applyBorder="1"/>
    <xf numFmtId="0" fontId="0" fillId="0" borderId="4" xfId="0" applyBorder="1"/>
  </cellXfs>
  <cellStyles count="2">
    <cellStyle name="桁区切り" xfId="1" builtinId="6"/>
    <cellStyle name="標準" xfId="0" builtinId="0"/>
  </cellStyles>
  <dxfs count="28">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5"/>
  <sheetViews>
    <sheetView view="pageBreakPreview" zoomScaleNormal="100" zoomScaleSheetLayoutView="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59</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60</v>
      </c>
      <c r="O43" s="31"/>
    </row>
    <row r="44" spans="2:15" ht="14.4" x14ac:dyDescent="0.2">
      <c r="N44" s="37">
        <v>1029</v>
      </c>
    </row>
    <row r="45" spans="2:15" ht="14.4" x14ac:dyDescent="0.2">
      <c r="N45" s="37"/>
    </row>
  </sheetData>
  <sheetProtection password="E7B6"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27" priority="3" stopIfTrue="1" operator="equal">
      <formula>"基準額以上です"</formula>
    </cfRule>
    <cfRule type="cellIs" dxfId="26" priority="4" stopIfTrue="1" operator="equal">
      <formula>"基準額未満です"</formula>
    </cfRule>
  </conditionalFormatting>
  <conditionalFormatting sqref="J34">
    <cfRule type="cellIs" dxfId="25" priority="1" stopIfTrue="1" operator="equal">
      <formula>"下限額以上です"</formula>
    </cfRule>
    <cfRule type="cellIs" dxfId="2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5"/>
  <sheetViews>
    <sheetView view="pageBreakPreview" zoomScaleNormal="100" zoomScaleSheetLayoutView="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62</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61</v>
      </c>
      <c r="O43" s="31"/>
    </row>
    <row r="44" spans="2:15" ht="14.4" x14ac:dyDescent="0.2">
      <c r="N44" s="37">
        <v>1059</v>
      </c>
    </row>
    <row r="45" spans="2:15" ht="14.4" x14ac:dyDescent="0.2">
      <c r="N45" s="37"/>
    </row>
  </sheetData>
  <sheetProtection password="E7B6"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23" priority="3" stopIfTrue="1" operator="equal">
      <formula>"基準額以上です"</formula>
    </cfRule>
    <cfRule type="cellIs" dxfId="22" priority="4" stopIfTrue="1" operator="equal">
      <formula>"基準額未満です"</formula>
    </cfRule>
  </conditionalFormatting>
  <conditionalFormatting sqref="J34">
    <cfRule type="cellIs" dxfId="21" priority="1" stopIfTrue="1" operator="equal">
      <formula>"下限額以上です"</formula>
    </cfRule>
    <cfRule type="cellIs" dxfId="2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5"/>
  <sheetViews>
    <sheetView view="pageBreakPreview" zoomScaleNormal="100" zoomScaleSheetLayoutView="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63</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64</v>
      </c>
      <c r="O43" s="31"/>
    </row>
    <row r="44" spans="2:15" ht="14.4" x14ac:dyDescent="0.2">
      <c r="N44" s="37">
        <v>1059</v>
      </c>
    </row>
    <row r="45" spans="2:15" ht="14.4" x14ac:dyDescent="0.2">
      <c r="N45" s="37"/>
    </row>
  </sheetData>
  <sheetProtection password="E7B6"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F34">
    <cfRule type="cellIs" dxfId="19" priority="3" stopIfTrue="1" operator="equal">
      <formula>"基準額以上です"</formula>
    </cfRule>
    <cfRule type="cellIs" dxfId="18" priority="4" stopIfTrue="1" operator="equal">
      <formula>"基準額未満です"</formula>
    </cfRule>
  </conditionalFormatting>
  <conditionalFormatting sqref="J34">
    <cfRule type="cellIs" dxfId="17" priority="1" stopIfTrue="1" operator="equal">
      <formula>"下限額以上です"</formula>
    </cfRule>
    <cfRule type="cellIs" dxfId="16"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5"/>
  <sheetViews>
    <sheetView view="pageBreakPreview" zoomScaleNormal="100" zoomScaleSheetLayoutView="100" workbookViewId="0">
      <selection activeCell="J3" sqref="J3"/>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65</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66</v>
      </c>
      <c r="O43" s="31"/>
    </row>
    <row r="44" spans="2:15" ht="14.4" x14ac:dyDescent="0.2">
      <c r="N44" s="37">
        <v>1088</v>
      </c>
    </row>
    <row r="45" spans="2:15" ht="14.4" x14ac:dyDescent="0.2">
      <c r="N45" s="37"/>
    </row>
  </sheetData>
  <sheetProtection password="E7B6"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F34">
    <cfRule type="cellIs" dxfId="15" priority="3" stopIfTrue="1" operator="equal">
      <formula>"基準額以上です"</formula>
    </cfRule>
    <cfRule type="cellIs" dxfId="14" priority="4" stopIfTrue="1" operator="equal">
      <formula>"基準額未満です"</formula>
    </cfRule>
  </conditionalFormatting>
  <conditionalFormatting sqref="J34">
    <cfRule type="cellIs" dxfId="13" priority="1" stopIfTrue="1" operator="equal">
      <formula>"下限額以上です"</formula>
    </cfRule>
    <cfRule type="cellIs" dxfId="12"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5"/>
  <sheetViews>
    <sheetView view="pageBreakPreview" zoomScaleNormal="100" zoomScaleSheetLayoutView="100" workbookViewId="0">
      <selection activeCell="L47" sqref="L47"/>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69</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70</v>
      </c>
      <c r="O43" s="31"/>
    </row>
    <row r="44" spans="2:15" ht="14.4" x14ac:dyDescent="0.2">
      <c r="N44" s="37">
        <v>1120</v>
      </c>
    </row>
    <row r="45" spans="2:15" ht="14.4" x14ac:dyDescent="0.2">
      <c r="N45" s="37"/>
    </row>
  </sheetData>
  <sheetProtection algorithmName="SHA-512" hashValue="BqulizAghB/FOZOFcVz6rLvBLjEfGjJdt6WBNxLRygKLxC86v27pF17F05Og3O4NP4j+oK6pTpR8iY1MNoBiSQ==" saltValue="O9H9is0uaIXBrQg/zfeTvQ==" spinCount="100000"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11" priority="3" stopIfTrue="1" operator="equal">
      <formula>"基準額以上です"</formula>
    </cfRule>
    <cfRule type="cellIs" dxfId="10" priority="4" stopIfTrue="1" operator="equal">
      <formula>"基準額未満です"</formula>
    </cfRule>
  </conditionalFormatting>
  <conditionalFormatting sqref="J34">
    <cfRule type="cellIs" dxfId="9" priority="1" stopIfTrue="1" operator="equal">
      <formula>"下限額以上です"</formula>
    </cfRule>
    <cfRule type="cellIs" dxfId="8"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5"/>
  <sheetViews>
    <sheetView view="pageBreakPreview" zoomScaleNormal="100" zoomScaleSheetLayoutView="100" workbookViewId="0">
      <selection activeCell="F40" sqref="F40:J40"/>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67</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68</v>
      </c>
      <c r="O43" s="31"/>
    </row>
    <row r="44" spans="2:15" ht="14.4" x14ac:dyDescent="0.2">
      <c r="N44" s="37">
        <v>1168</v>
      </c>
    </row>
    <row r="45" spans="2:15" ht="14.4" x14ac:dyDescent="0.2">
      <c r="N45" s="37"/>
    </row>
  </sheetData>
  <sheetProtection algorithmName="SHA-512" hashValue="o2U7vAs38zHNAMncu7lPXpQSJMCMY71j7kYGnC1YIq4wNWZtG451P/7XaFa7vjS2tQOj5dLtplACfK4mKha4gQ==" saltValue="c4K4rlhtYAKruxC+fZKFzA==" spinCount="100000"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F34">
    <cfRule type="cellIs" dxfId="7" priority="3" stopIfTrue="1" operator="equal">
      <formula>"基準額以上です"</formula>
    </cfRule>
    <cfRule type="cellIs" dxfId="6" priority="4" stopIfTrue="1" operator="equal">
      <formula>"基準額未満です"</formula>
    </cfRule>
  </conditionalFormatting>
  <conditionalFormatting sqref="J34">
    <cfRule type="cellIs" dxfId="5" priority="1" stopIfTrue="1" operator="equal">
      <formula>"下限額以上です"</formula>
    </cfRule>
    <cfRule type="cellIs" dxfId="4"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9321-3812-4999-BBE0-F0C830DCEB01}">
  <dimension ref="B1:O45"/>
  <sheetViews>
    <sheetView tabSelected="1" view="pageBreakPreview" zoomScale="110" zoomScaleNormal="100" zoomScaleSheetLayoutView="110" workbookViewId="0">
      <selection activeCell="L1" sqref="L1"/>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58</v>
      </c>
    </row>
    <row r="2" spans="2:10" ht="20.100000000000001" customHeight="1" x14ac:dyDescent="0.2">
      <c r="B2" s="45" t="s">
        <v>52</v>
      </c>
      <c r="C2" s="45"/>
      <c r="D2" s="45"/>
      <c r="E2" s="45"/>
      <c r="F2" s="45"/>
      <c r="G2" s="45"/>
      <c r="H2" s="45"/>
      <c r="I2" s="45"/>
      <c r="J2" s="45"/>
    </row>
    <row r="3" spans="2:10" ht="20.100000000000001" customHeight="1" x14ac:dyDescent="0.2">
      <c r="J3" s="36" t="s">
        <v>71</v>
      </c>
    </row>
    <row r="4" spans="2:10" ht="20.100000000000001" customHeight="1" x14ac:dyDescent="0.2">
      <c r="B4" s="46" t="s">
        <v>56</v>
      </c>
      <c r="C4" s="47"/>
      <c r="D4" s="47"/>
      <c r="E4" s="48"/>
      <c r="F4" s="49"/>
      <c r="G4" s="50"/>
      <c r="H4" s="50"/>
      <c r="I4" s="50"/>
      <c r="J4" s="51"/>
    </row>
    <row r="5" spans="2:10" ht="20.100000000000001" customHeight="1" x14ac:dyDescent="0.2">
      <c r="B5" s="46" t="s">
        <v>57</v>
      </c>
      <c r="C5" s="47"/>
      <c r="D5" s="47"/>
      <c r="E5" s="48"/>
      <c r="F5" s="40"/>
      <c r="G5" s="52" t="s">
        <v>16</v>
      </c>
      <c r="H5" s="52"/>
      <c r="I5" s="53"/>
      <c r="J5" s="54"/>
    </row>
    <row r="6" spans="2:10" ht="20.100000000000001" customHeight="1" x14ac:dyDescent="0.2">
      <c r="B6" s="46" t="s">
        <v>0</v>
      </c>
      <c r="C6" s="47"/>
      <c r="D6" s="47"/>
      <c r="E6" s="48"/>
      <c r="F6" s="49"/>
      <c r="G6" s="50"/>
      <c r="H6" s="50"/>
      <c r="I6" s="50"/>
      <c r="J6" s="51"/>
    </row>
    <row r="7" spans="2:10" ht="20.100000000000001" customHeight="1" x14ac:dyDescent="0.2">
      <c r="B7" s="46" t="s">
        <v>1</v>
      </c>
      <c r="C7" s="47"/>
      <c r="D7" s="47"/>
      <c r="E7" s="48"/>
      <c r="F7" s="49"/>
      <c r="G7" s="50"/>
      <c r="H7" s="50"/>
      <c r="I7" s="50"/>
      <c r="J7" s="51"/>
    </row>
    <row r="8" spans="2:10" ht="20.100000000000001" customHeight="1" x14ac:dyDescent="0.2">
      <c r="B8" s="46" t="s">
        <v>2</v>
      </c>
      <c r="C8" s="47"/>
      <c r="D8" s="47"/>
      <c r="E8" s="48"/>
      <c r="F8" s="49"/>
      <c r="G8" s="50"/>
      <c r="H8" s="50"/>
      <c r="I8" s="50"/>
      <c r="J8" s="51"/>
    </row>
    <row r="9" spans="2:10" ht="20.100000000000001" customHeight="1" x14ac:dyDescent="0.2">
      <c r="B9" s="46" t="s">
        <v>17</v>
      </c>
      <c r="C9" s="47"/>
      <c r="D9" s="47"/>
      <c r="E9" s="56"/>
      <c r="F9" s="40"/>
      <c r="G9" s="52" t="s">
        <v>16</v>
      </c>
      <c r="H9" s="52"/>
      <c r="I9" s="53"/>
      <c r="J9" s="54"/>
    </row>
    <row r="10" spans="2:10" ht="20.100000000000001" customHeight="1" x14ac:dyDescent="0.2">
      <c r="B10" s="46" t="s">
        <v>3</v>
      </c>
      <c r="C10" s="47"/>
      <c r="D10" s="47"/>
      <c r="E10" s="48"/>
      <c r="F10" s="41"/>
      <c r="G10" s="2"/>
      <c r="H10" s="3"/>
      <c r="I10" s="3"/>
    </row>
    <row r="11" spans="2:10" ht="20.100000000000001" customHeight="1" x14ac:dyDescent="0.2">
      <c r="B11" s="46" t="s">
        <v>19</v>
      </c>
      <c r="C11" s="47"/>
      <c r="D11" s="47"/>
      <c r="E11" s="48"/>
      <c r="F11" s="16" t="str">
        <f>IF(F10="","",N44)</f>
        <v/>
      </c>
      <c r="G11" s="4" t="s">
        <v>36</v>
      </c>
      <c r="H11" s="7"/>
      <c r="I11" s="8"/>
    </row>
    <row r="12" spans="2:10" ht="20.100000000000001" customHeight="1" x14ac:dyDescent="0.2">
      <c r="B12" s="7" t="s">
        <v>20</v>
      </c>
      <c r="C12" s="13"/>
      <c r="D12" s="13"/>
      <c r="E12" s="13"/>
      <c r="F12" s="18"/>
      <c r="H12" s="7"/>
      <c r="I12" s="8"/>
    </row>
    <row r="13" spans="2:10" ht="20.100000000000001" customHeight="1" x14ac:dyDescent="0.2">
      <c r="B13" s="28"/>
      <c r="C13" s="23" t="s">
        <v>25</v>
      </c>
      <c r="D13" s="10"/>
      <c r="E13" s="6" t="s">
        <v>7</v>
      </c>
      <c r="F13" s="42"/>
      <c r="H13" s="7"/>
      <c r="I13" s="8"/>
    </row>
    <row r="14" spans="2:10" ht="20.100000000000001" customHeight="1" x14ac:dyDescent="0.2">
      <c r="B14" s="7" t="s">
        <v>10</v>
      </c>
      <c r="C14" s="13"/>
      <c r="D14" s="13"/>
      <c r="E14" s="13"/>
      <c r="F14" s="14"/>
      <c r="H14" s="7"/>
      <c r="I14" s="8"/>
    </row>
    <row r="15" spans="2:10" ht="20.100000000000001" customHeight="1" x14ac:dyDescent="0.2">
      <c r="B15" s="28"/>
      <c r="C15" s="23" t="s">
        <v>25</v>
      </c>
      <c r="D15" s="10"/>
      <c r="E15" s="15" t="s">
        <v>8</v>
      </c>
      <c r="F15" s="42"/>
      <c r="H15" s="7"/>
      <c r="I15" s="8"/>
    </row>
    <row r="16" spans="2:10" ht="20.100000000000001" customHeight="1" x14ac:dyDescent="0.2">
      <c r="B16" s="28"/>
      <c r="C16" s="23" t="s">
        <v>26</v>
      </c>
      <c r="D16" s="10"/>
      <c r="E16" s="15" t="s">
        <v>9</v>
      </c>
      <c r="F16" s="42"/>
      <c r="H16" s="7"/>
      <c r="I16" s="8"/>
    </row>
    <row r="17" spans="2:10" ht="20.100000000000001" customHeight="1" x14ac:dyDescent="0.2">
      <c r="B17" s="28"/>
      <c r="C17" s="6" t="s">
        <v>27</v>
      </c>
      <c r="D17" s="10"/>
      <c r="E17" s="15" t="s">
        <v>11</v>
      </c>
      <c r="F17" s="42"/>
      <c r="H17" s="7"/>
      <c r="I17" s="8"/>
    </row>
    <row r="18" spans="2:10" ht="20.100000000000001" customHeight="1" x14ac:dyDescent="0.2">
      <c r="B18" s="28"/>
      <c r="C18" s="6" t="s">
        <v>28</v>
      </c>
      <c r="D18" s="10"/>
      <c r="E18" s="15" t="s">
        <v>12</v>
      </c>
      <c r="F18" s="42"/>
      <c r="H18" s="9" t="s">
        <v>22</v>
      </c>
      <c r="I18" s="8"/>
    </row>
    <row r="19" spans="2:10" ht="20.100000000000001" customHeight="1" thickBot="1" x14ac:dyDescent="0.25">
      <c r="B19" s="28"/>
      <c r="C19" s="6" t="s">
        <v>6</v>
      </c>
      <c r="D19" s="10"/>
      <c r="E19" s="15" t="s">
        <v>13</v>
      </c>
      <c r="F19" s="35">
        <f>ROUND((F15+F16*1.25+F17*1.35+F18*0.25),0)</f>
        <v>0</v>
      </c>
      <c r="H19" s="9" t="s">
        <v>23</v>
      </c>
      <c r="I19" s="8"/>
    </row>
    <row r="20" spans="2:10" ht="20.100000000000001" customHeight="1" thickTop="1" thickBot="1" x14ac:dyDescent="0.25">
      <c r="B20" s="29"/>
      <c r="C20" s="6" t="s">
        <v>34</v>
      </c>
      <c r="D20" s="22"/>
      <c r="E20" s="32"/>
      <c r="F20" s="17" t="e">
        <f>F11*F19</f>
        <v>#VALUE!</v>
      </c>
      <c r="H20" s="7"/>
      <c r="I20" s="8"/>
    </row>
    <row r="21" spans="2:10" ht="20.100000000000001" customHeight="1" thickTop="1" x14ac:dyDescent="0.2">
      <c r="B21" s="28"/>
      <c r="C21" s="6" t="s">
        <v>24</v>
      </c>
      <c r="D21" s="10"/>
      <c r="E21" s="15" t="s">
        <v>14</v>
      </c>
      <c r="F21" s="24" t="e">
        <f>F15/F13</f>
        <v>#DIV/0!</v>
      </c>
      <c r="H21" s="9" t="s">
        <v>21</v>
      </c>
      <c r="I21" s="8"/>
    </row>
    <row r="22" spans="2:10" ht="25.5" customHeight="1" x14ac:dyDescent="0.2">
      <c r="B22" s="5"/>
      <c r="C22" s="55" t="s">
        <v>33</v>
      </c>
      <c r="D22" s="55"/>
      <c r="E22" s="55"/>
      <c r="F22" s="55"/>
      <c r="G22" s="55"/>
      <c r="H22" s="55"/>
      <c r="I22" s="55"/>
      <c r="J22" s="55"/>
    </row>
    <row r="23" spans="2:10" ht="20.100000000000001" customHeight="1" x14ac:dyDescent="0.2">
      <c r="B23" s="7" t="s">
        <v>37</v>
      </c>
      <c r="C23" s="13"/>
      <c r="D23" s="13"/>
      <c r="E23" s="13"/>
      <c r="F23" s="12"/>
      <c r="H23" s="63" t="s">
        <v>39</v>
      </c>
      <c r="I23" s="64"/>
      <c r="J23" s="65"/>
    </row>
    <row r="24" spans="2:10" ht="20.100000000000001" customHeight="1" x14ac:dyDescent="0.2">
      <c r="B24" s="28"/>
      <c r="C24" s="66" t="s">
        <v>38</v>
      </c>
      <c r="D24" s="66"/>
      <c r="E24" s="67"/>
      <c r="F24" s="43"/>
      <c r="H24" s="33" t="s">
        <v>40</v>
      </c>
      <c r="I24" s="21" t="e">
        <f>F24*F21</f>
        <v>#DIV/0!</v>
      </c>
      <c r="J24" s="4"/>
    </row>
    <row r="25" spans="2:10" ht="20.100000000000001" customHeight="1" x14ac:dyDescent="0.2">
      <c r="B25" s="28"/>
      <c r="C25" s="68" t="s">
        <v>4</v>
      </c>
      <c r="D25" s="68"/>
      <c r="E25" s="69"/>
      <c r="F25" s="43"/>
      <c r="H25" s="33" t="s">
        <v>41</v>
      </c>
      <c r="I25" s="21" t="e">
        <f>F25*F21</f>
        <v>#DIV/0!</v>
      </c>
    </row>
    <row r="26" spans="2:10" ht="20.100000000000001" customHeight="1" x14ac:dyDescent="0.2">
      <c r="B26" s="28"/>
      <c r="C26" s="68" t="s">
        <v>5</v>
      </c>
      <c r="D26" s="68"/>
      <c r="E26" s="69"/>
      <c r="F26" s="39"/>
      <c r="H26" s="33" t="s">
        <v>42</v>
      </c>
      <c r="I26" s="38"/>
    </row>
    <row r="27" spans="2:10" x14ac:dyDescent="0.2">
      <c r="B27" s="5"/>
      <c r="C27" s="55" t="s">
        <v>18</v>
      </c>
      <c r="D27" s="55"/>
      <c r="E27" s="55"/>
      <c r="F27" s="55"/>
      <c r="G27" s="55"/>
      <c r="H27" s="55"/>
      <c r="I27" s="55"/>
      <c r="J27" s="55"/>
    </row>
    <row r="28" spans="2:10" ht="20.100000000000001" customHeight="1" x14ac:dyDescent="0.2">
      <c r="B28" s="7" t="s">
        <v>50</v>
      </c>
      <c r="C28" s="13"/>
      <c r="D28" s="13"/>
      <c r="E28" s="13"/>
      <c r="F28" s="12"/>
      <c r="H28" s="7"/>
      <c r="I28" s="7"/>
    </row>
    <row r="29" spans="2:10" ht="20.100000000000001" customHeight="1" x14ac:dyDescent="0.2">
      <c r="B29" s="28"/>
      <c r="C29" s="6" t="s">
        <v>29</v>
      </c>
      <c r="D29" s="6"/>
      <c r="E29" s="26" t="s">
        <v>43</v>
      </c>
      <c r="F29" s="43"/>
      <c r="H29" s="7"/>
      <c r="I29" s="8"/>
    </row>
    <row r="30" spans="2:10" ht="20.100000000000001" customHeight="1" thickBot="1" x14ac:dyDescent="0.25">
      <c r="B30" s="28"/>
      <c r="C30" s="6" t="s">
        <v>30</v>
      </c>
      <c r="D30" s="6"/>
      <c r="E30" s="26" t="s">
        <v>44</v>
      </c>
      <c r="F30" s="4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49</v>
      </c>
      <c r="D32" s="6"/>
      <c r="E32" s="32" t="s">
        <v>45</v>
      </c>
      <c r="F32" s="34" t="e">
        <f>I24+I25+F29+F30</f>
        <v>#DIV/0!</v>
      </c>
      <c r="G32" s="1" t="s">
        <v>46</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70" t="s">
        <v>15</v>
      </c>
      <c r="D34" s="71"/>
      <c r="E34" s="69"/>
      <c r="F34" s="20" t="e">
        <f>IF(F32&lt;F20,"基準額未満です","基準額以上です")</f>
        <v>#DIV/0!</v>
      </c>
      <c r="H34" s="7"/>
      <c r="I34" s="7"/>
      <c r="J34" s="19"/>
    </row>
    <row r="35" spans="2:15" ht="13.8" thickTop="1" x14ac:dyDescent="0.2"/>
    <row r="36" spans="2:15" x14ac:dyDescent="0.2">
      <c r="C36" s="1" t="s">
        <v>35</v>
      </c>
    </row>
    <row r="37" spans="2:15" ht="26.4" x14ac:dyDescent="0.2">
      <c r="D37" s="25" t="s">
        <v>47</v>
      </c>
      <c r="E37" s="27"/>
      <c r="F37" s="57" t="s">
        <v>55</v>
      </c>
      <c r="G37" s="58"/>
      <c r="H37" s="58"/>
      <c r="I37" s="58"/>
      <c r="J37" s="59"/>
    </row>
    <row r="38" spans="2:15" ht="27.75" customHeight="1" x14ac:dyDescent="0.2">
      <c r="D38" s="25" t="s">
        <v>48</v>
      </c>
      <c r="E38" s="27"/>
      <c r="F38" s="57" t="s">
        <v>53</v>
      </c>
      <c r="G38" s="58"/>
      <c r="H38" s="58"/>
      <c r="I38" s="58"/>
      <c r="J38" s="59"/>
    </row>
    <row r="39" spans="2:15" x14ac:dyDescent="0.2">
      <c r="D39" s="11" t="s">
        <v>31</v>
      </c>
      <c r="E39" s="27"/>
      <c r="F39" s="11" t="s">
        <v>54</v>
      </c>
      <c r="G39" s="26"/>
      <c r="H39" s="26"/>
      <c r="I39" s="26"/>
      <c r="J39" s="27"/>
    </row>
    <row r="40" spans="2:15" x14ac:dyDescent="0.2">
      <c r="D40" s="11" t="s">
        <v>32</v>
      </c>
      <c r="E40" s="27"/>
      <c r="F40" s="60"/>
      <c r="G40" s="61"/>
      <c r="H40" s="61"/>
      <c r="I40" s="61"/>
      <c r="J40" s="62"/>
    </row>
    <row r="41" spans="2:15" x14ac:dyDescent="0.2">
      <c r="D41" s="1" t="s">
        <v>51</v>
      </c>
    </row>
    <row r="43" spans="2:15" ht="14.4" x14ac:dyDescent="0.2">
      <c r="M43" s="30"/>
      <c r="N43" s="30" t="s">
        <v>72</v>
      </c>
      <c r="O43" s="31"/>
    </row>
    <row r="44" spans="2:15" ht="14.4" x14ac:dyDescent="0.2">
      <c r="N44" s="37">
        <v>1230</v>
      </c>
    </row>
    <row r="45" spans="2:15" ht="14.4" x14ac:dyDescent="0.2">
      <c r="N45" s="37"/>
    </row>
  </sheetData>
  <sheetProtection algorithmName="SHA-512" hashValue="GpQIL45P1fHwEmoKHRM80bxMOcjKZ+nbpgkmqO0WgGTZLwejCECbCuFdwuqD2h+Pzr+31fDu3xkfTx0GHdinIA==" saltValue="KNda/CUZpV0iRfup1Cqp3g==" spinCount="100000"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3" priority="3" stopIfTrue="1" operator="equal">
      <formula>"基準額以上です"</formula>
    </cfRule>
    <cfRule type="cellIs" dxfId="2" priority="4" stopIfTrue="1" operator="equal">
      <formula>"基準額未満です"</formula>
    </cfRule>
  </conditionalFormatting>
  <conditionalFormatting sqref="J34">
    <cfRule type="cellIs" dxfId="1" priority="1" stopIfTrue="1" operator="equal">
      <formula>"下限額以上です"</formula>
    </cfRule>
    <cfRule type="cellIs" dxfId="0" priority="2" stopIfTrue="1" operator="equal">
      <formula>"下限額未満です"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H31年度用</vt:lpstr>
      <vt:lpstr>R2年度用</vt:lpstr>
      <vt:lpstr>R3年度用</vt:lpstr>
      <vt:lpstr>R4年度用</vt:lpstr>
      <vt:lpstr>R5年度用</vt:lpstr>
      <vt:lpstr>R6年度用</vt:lpstr>
      <vt:lpstr>R7年度用 </vt:lpstr>
      <vt:lpstr>H31年度用!Print_Area</vt:lpstr>
      <vt:lpstr>'R2年度用'!Print_Area</vt:lpstr>
      <vt:lpstr>'R3年度用'!Print_Area</vt:lpstr>
      <vt:lpstr>'R4年度用'!Print_Area</vt:lpstr>
      <vt:lpstr>'R5年度用'!Print_Area</vt:lpstr>
      <vt:lpstr>'R6年度用'!Print_Area</vt:lpstr>
      <vt:lpstr>'R7年度用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川杉 智子</cp:lastModifiedBy>
  <cp:lastPrinted>2012-01-19T06:30:06Z</cp:lastPrinted>
  <dcterms:created xsi:type="dcterms:W3CDTF">2011-09-11T01:31:48Z</dcterms:created>
  <dcterms:modified xsi:type="dcterms:W3CDTF">2025-03-14T05:09:13Z</dcterms:modified>
</cp:coreProperties>
</file>