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919910F1-38EF-41FC-97CC-D176AFF0E9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実績報告書（様式１１）" sheetId="1" r:id="rId1"/>
    <sheet name="収支決算書（様式１２）" sheetId="3" r:id="rId2"/>
    <sheet name="補助事業概要調書（様式１３）" sheetId="4" r:id="rId3"/>
    <sheet name="参考様式（エネルギー使用量等（発熱量換算）計算書）" sheetId="7" r:id="rId4"/>
  </sheets>
  <definedNames>
    <definedName name="_xlnm.Print_Area" localSheetId="3">'参考様式（エネルギー使用量等（発熱量換算）計算書）'!$A$1:$H$43</definedName>
    <definedName name="_xlnm.Print_Area" localSheetId="0">'実績報告書（様式１１）'!$A$1:$X$142</definedName>
    <definedName name="_xlnm.Print_Area" localSheetId="2">'補助事業概要調書（様式１３）'!$A$1:$V$34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7" l="1"/>
  <c r="F38" i="7"/>
  <c r="F42" i="7" s="1"/>
  <c r="D37" i="7"/>
  <c r="F36" i="7"/>
  <c r="F35" i="7"/>
  <c r="F34" i="7"/>
  <c r="F37" i="7" s="1"/>
  <c r="F33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32" i="7" s="1"/>
  <c r="L15" i="4"/>
  <c r="S137" i="1"/>
  <c r="S136" i="1"/>
  <c r="O90" i="1"/>
  <c r="O89" i="1"/>
  <c r="O88" i="1"/>
  <c r="O87" i="1"/>
  <c r="O86" i="1"/>
  <c r="O92" i="1" s="1"/>
  <c r="F43" i="7" l="1"/>
  <c r="S138" i="1"/>
  <c r="M139" i="1" s="1"/>
  <c r="H126" i="1"/>
  <c r="H128" i="1" s="1"/>
  <c r="Q15" i="4" l="1"/>
  <c r="N15" i="4"/>
  <c r="D34" i="1" l="1"/>
  <c r="H8" i="4" s="1"/>
  <c r="H7" i="4" l="1"/>
  <c r="H24" i="3" l="1"/>
  <c r="H26" i="3" s="1"/>
  <c r="H1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8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入力は、小数点以下第二位を四捨五入し、小数点第一位まで入力してください。</t>
        </r>
      </text>
    </comment>
    <comment ref="D19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ガス会社からの使用量が㎥（立方メートル）で示されている場合、以下を参考として換算してください。
・プロパン：１㎥=1/502ｔ
・ブタン　　：１㎥=1/355ｔ
・プロパン・ブタン混合
　　　　　　　：1㎥=1/458t</t>
        </r>
      </text>
    </comment>
    <comment ref="C31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使用する都市ガスに応じ、東京ガス13A（発熱量が45.0GJ）でない場合は、都市ガス会社に問い合わせてください。</t>
        </r>
      </text>
    </comment>
    <comment ref="C40" authorId="0" shapeId="0" xr:uid="{00000000-0006-0000-0300-000004000000}">
      <text>
        <r>
          <rPr>
            <b/>
            <sz val="9"/>
            <color indexed="81"/>
            <rFont val="MS P ゴシック"/>
            <family val="3"/>
            <charset val="128"/>
          </rPr>
          <t>東京電力エナジーパートナー以外との契約している場合は事業者名を記載してください</t>
        </r>
      </text>
    </comment>
  </commentList>
</comments>
</file>

<file path=xl/sharedStrings.xml><?xml version="1.0" encoding="utf-8"?>
<sst xmlns="http://schemas.openxmlformats.org/spreadsheetml/2006/main" count="358" uniqueCount="274">
  <si>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</si>
  <si>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</si>
  <si>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</si>
  <si>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相模原市長　あて</t>
  </si>
  <si>
    <t>申請者</t>
    <rPh sb="0" eb="2">
      <t>シンセイ</t>
    </rPh>
    <rPh sb="2" eb="3">
      <t>シャ</t>
    </rPh>
    <phoneticPr fontId="3"/>
  </si>
  <si>
    <t>住  所</t>
    <rPh sb="0" eb="1">
      <t>スミ</t>
    </rPh>
    <rPh sb="3" eb="4">
      <t>トコロ</t>
    </rPh>
    <phoneticPr fontId="3"/>
  </si>
  <si>
    <t>補助事業等の名称</t>
    <phoneticPr fontId="1"/>
  </si>
  <si>
    <t>中小規模事業者省エネルギー対策等推進事業</t>
    <phoneticPr fontId="1"/>
  </si>
  <si>
    <t>補助金等の名称</t>
  </si>
  <si>
    <t>補助金等の名称</t>
    <phoneticPr fontId="1"/>
  </si>
  <si>
    <t>円</t>
  </si>
  <si>
    <t>円</t>
    <rPh sb="0" eb="1">
      <t>エン</t>
    </rPh>
    <phoneticPr fontId="1"/>
  </si>
  <si>
    <t>添付書類</t>
    <rPh sb="0" eb="2">
      <t>テンプ</t>
    </rPh>
    <rPh sb="2" eb="4">
      <t>ショルイ</t>
    </rPh>
    <phoneticPr fontId="1"/>
  </si>
  <si>
    <t>氏  名（法人にあっては、名称及び代表者氏名）</t>
    <phoneticPr fontId="1"/>
  </si>
  <si>
    <t>事業所の名称</t>
  </si>
  <si>
    <t>所在地</t>
  </si>
  <si>
    <t>設備の種類</t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</si>
  <si>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</si>
  <si>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</si>
  <si>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</si>
  <si>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エネルギー種別</t>
  </si>
  <si>
    <t>エネルギー使用量の</t>
  </si>
  <si>
    <t>削減見込量（※1）</t>
  </si>
  <si>
    <t>二酸化炭素排出量の</t>
  </si>
  <si>
    <t>削減見込量（※2）</t>
  </si>
  <si>
    <t>電　気</t>
  </si>
  <si>
    <t>kWh</t>
  </si>
  <si>
    <t>都市ガス</t>
  </si>
  <si>
    <t>㎥</t>
  </si>
  <si>
    <t>ＬＰＧ</t>
  </si>
  <si>
    <t>kg(㎥)</t>
  </si>
  <si>
    <t>灯　油</t>
  </si>
  <si>
    <t>ℓ</t>
  </si>
  <si>
    <t>Ａ重油</t>
  </si>
  <si>
    <t>その他</t>
  </si>
  <si>
    <t>計</t>
  </si>
  <si>
    <t>（※1）太陽光発電設備の場合、年間発電見込量をエネルギー使用量の削減見込量とする。</t>
  </si>
  <si>
    <t>また、複数の設備を導入した場合は合算の削減見込量を記載する。</t>
  </si>
  <si>
    <t>（※2）二酸化炭素排出量の削減見込量は、エネルギー種別毎の削減見込量に以下の係数を乗じて算出する。</t>
  </si>
  <si>
    <t>（上記以外で削減されたエネルギーがある場合は問い合わせること）</t>
  </si>
  <si>
    <t>項　目</t>
  </si>
  <si>
    <t>金　額</t>
  </si>
  <si>
    <t>①補助対象事業費(税抜)</t>
  </si>
  <si>
    <t>②補助対象外事業費(税抜)</t>
  </si>
  <si>
    <t>小計（ ① ＋ ② ）</t>
  </si>
  <si>
    <t>消　費　税　額</t>
  </si>
  <si>
    <t>消費税率10％</t>
  </si>
  <si>
    <t>　　</t>
  </si>
  <si>
    <t>　　（①～⑦の設備については、以下のいずれかに該当する場合に補助対象となります）</t>
  </si>
  <si>
    <t>①高効率空調設備</t>
    <phoneticPr fontId="1"/>
  </si>
  <si>
    <t>②高効率照明設備</t>
    <rPh sb="1" eb="4">
      <t>コウコウリツ</t>
    </rPh>
    <rPh sb="4" eb="6">
      <t>ショウメイ</t>
    </rPh>
    <rPh sb="6" eb="8">
      <t>セツビ</t>
    </rPh>
    <phoneticPr fontId="1"/>
  </si>
  <si>
    <t>③高効率給湯設備</t>
    <rPh sb="1" eb="4">
      <t>コウコウリツ</t>
    </rPh>
    <rPh sb="4" eb="6">
      <t>キュウトウ</t>
    </rPh>
    <rPh sb="6" eb="8">
      <t>セツビ</t>
    </rPh>
    <phoneticPr fontId="1"/>
  </si>
  <si>
    <t>④高効率ボイラー</t>
    <rPh sb="1" eb="4">
      <t>コウコウリツ</t>
    </rPh>
    <phoneticPr fontId="1"/>
  </si>
  <si>
    <t>⑤業務用冷凍冷蔵設備（ショーケースを含む）</t>
    <rPh sb="1" eb="4">
      <t>ギョウムヨウ</t>
    </rPh>
    <rPh sb="4" eb="6">
      <t>レイトウ</t>
    </rPh>
    <rPh sb="6" eb="8">
      <t>レイゾウ</t>
    </rPh>
    <rPh sb="8" eb="10">
      <t>セツビ</t>
    </rPh>
    <rPh sb="18" eb="19">
      <t>フク</t>
    </rPh>
    <phoneticPr fontId="1"/>
  </si>
  <si>
    <t>⑥交流電動機</t>
    <rPh sb="1" eb="3">
      <t>コウリュウ</t>
    </rPh>
    <rPh sb="3" eb="6">
      <t>デンドウキ</t>
    </rPh>
    <phoneticPr fontId="1"/>
  </si>
  <si>
    <t>⑦変圧器</t>
    <rPh sb="1" eb="4">
      <t>ヘンアツキ</t>
    </rPh>
    <phoneticPr fontId="1"/>
  </si>
  <si>
    <t>上記以外の設備</t>
    <rPh sb="0" eb="2">
      <t>ジョウキ</t>
    </rPh>
    <rPh sb="2" eb="4">
      <t>イガイ</t>
    </rPh>
    <rPh sb="5" eb="7">
      <t>セツビ</t>
    </rPh>
    <phoneticPr fontId="1"/>
  </si>
  <si>
    <t>GJ</t>
  </si>
  <si>
    <t>（</t>
    <phoneticPr fontId="1"/>
  </si>
  <si>
    <t>備　考</t>
    <phoneticPr fontId="1"/>
  </si>
  <si>
    <t>（１）補助対象事業費(税抜)①</t>
  </si>
  <si>
    <t>（２）控除額(その他の補助金等)②</t>
  </si>
  <si>
    <t>（３）補助対象経費③（①－②）</t>
  </si>
  <si>
    <t>（１）収入</t>
  </si>
  <si>
    <t>区分</t>
  </si>
  <si>
    <t>備考</t>
  </si>
  <si>
    <t>自己資金（借入金含む）</t>
  </si>
  <si>
    <t>市補助金</t>
  </si>
  <si>
    <t>国</t>
  </si>
  <si>
    <t>県</t>
  </si>
  <si>
    <t>寄附金その他</t>
  </si>
  <si>
    <t>合計</t>
  </si>
  <si>
    <t>その他の補助金</t>
    <rPh sb="2" eb="3">
      <t>タ</t>
    </rPh>
    <rPh sb="4" eb="7">
      <t>ホジョキン</t>
    </rPh>
    <phoneticPr fontId="1"/>
  </si>
  <si>
    <t>※補助対象事業費に係る収入のみを記載すること。</t>
  </si>
  <si>
    <t>（２）支出　</t>
  </si>
  <si>
    <t>費目</t>
  </si>
  <si>
    <t>設　計　費</t>
  </si>
  <si>
    <t>設　備　費</t>
  </si>
  <si>
    <t>工　事　費</t>
  </si>
  <si>
    <t>諸　経　費</t>
  </si>
  <si>
    <t>そ　の　他</t>
  </si>
  <si>
    <t>小計</t>
  </si>
  <si>
    <t>消費税</t>
  </si>
  <si>
    <t>消費税率１０％</t>
  </si>
  <si>
    <t>補助対象事業費（税込）</t>
  </si>
  <si>
    <t>※補助対象事業費に係る支出のみを記載すること。</t>
  </si>
  <si>
    <t>※補助対象事業費（税込）の金額は、上記（１）収入の合計と一致すること。</t>
  </si>
  <si>
    <t>相模原市中小規模事業者省エネルギー設備等導入支援補助金</t>
  </si>
  <si>
    <t>・補助金等の使途</t>
    <phoneticPr fontId="1"/>
  </si>
  <si>
    <t>上記事業にかかる省エネルギー設備等の導入経費へ充当</t>
    <phoneticPr fontId="1"/>
  </si>
  <si>
    <t>（１）対象設備の省エネ効果（年間発熱量換算）（ア）</t>
    <phoneticPr fontId="1"/>
  </si>
  <si>
    <t>（２）地球温暖化対策計画書の基準年度におけるエネルギー使用量（発熱量換算）（イ）</t>
    <phoneticPr fontId="1"/>
  </si>
  <si>
    <r>
      <t>kg‐CO</t>
    </r>
    <r>
      <rPr>
        <vertAlign val="subscript"/>
        <sz val="10.5"/>
        <color theme="1"/>
        <rFont val="BIZ UDPゴシック"/>
        <family val="3"/>
        <charset val="128"/>
      </rPr>
      <t>2</t>
    </r>
  </si>
  <si>
    <r>
      <t>（東京電力エナジーパートナ―㈱の場合）</t>
    </r>
    <r>
      <rPr>
        <sz val="10"/>
        <color theme="1"/>
        <rFont val="BIZ UDPゴシック"/>
        <family val="3"/>
        <charset val="128"/>
      </rPr>
      <t>　</t>
    </r>
    <r>
      <rPr>
        <sz val="10.5"/>
        <color theme="1"/>
        <rFont val="BIZ UDPゴシック"/>
        <family val="3"/>
        <charset val="128"/>
      </rPr>
      <t>　　　　</t>
    </r>
  </si>
  <si>
    <t>補助対象事業費
（税抜）</t>
    <phoneticPr fontId="1"/>
  </si>
  <si>
    <t>太枠内のみ入力</t>
    <rPh sb="0" eb="1">
      <t>フト</t>
    </rPh>
    <rPh sb="1" eb="3">
      <t>ワクナイ</t>
    </rPh>
    <rPh sb="5" eb="7">
      <t>ニュウリョク</t>
    </rPh>
    <phoneticPr fontId="1"/>
  </si>
  <si>
    <t>設置場所
メーカー
型　　　式
能　　　力
設置基数
等</t>
    <rPh sb="10" eb="11">
      <t>カタ</t>
    </rPh>
    <rPh sb="14" eb="15">
      <t>シキ</t>
    </rPh>
    <rPh sb="16" eb="17">
      <t>ノウ</t>
    </rPh>
    <rPh sb="20" eb="21">
      <t>チカラ</t>
    </rPh>
    <rPh sb="22" eb="24">
      <t>セッチ</t>
    </rPh>
    <rPh sb="24" eb="26">
      <t>キスウ</t>
    </rPh>
    <rPh sb="27" eb="28">
      <t>トウ</t>
    </rPh>
    <phoneticPr fontId="1"/>
  </si>
  <si>
    <t>相模原市</t>
    <rPh sb="0" eb="4">
      <t>サガミハラシ</t>
    </rPh>
    <phoneticPr fontId="1"/>
  </si>
  <si>
    <t>発熱量合計(GJ)</t>
    <rPh sb="0" eb="1">
      <t>ハツ</t>
    </rPh>
    <rPh sb="1" eb="3">
      <t>ネツリョウ</t>
    </rPh>
    <rPh sb="3" eb="5">
      <t>ゴウケイ</t>
    </rPh>
    <phoneticPr fontId="12"/>
  </si>
  <si>
    <t>小計</t>
    <rPh sb="0" eb="2">
      <t>ショウケイ</t>
    </rPh>
    <phoneticPr fontId="12"/>
  </si>
  <si>
    <r>
      <t>千k</t>
    </r>
    <r>
      <rPr>
        <sz val="11"/>
        <color theme="1"/>
        <rFont val="游ゴシック"/>
        <family val="2"/>
        <charset val="128"/>
        <scheme val="minor"/>
      </rPr>
      <t>W</t>
    </r>
    <r>
      <rPr>
        <sz val="11"/>
        <rFont val="ＭＳ Ｐゴシック"/>
        <family val="3"/>
        <charset val="128"/>
      </rPr>
      <t>h</t>
    </r>
    <rPh sb="0" eb="1">
      <t>セン</t>
    </rPh>
    <phoneticPr fontId="12"/>
  </si>
  <si>
    <t>その他</t>
    <rPh sb="2" eb="3">
      <t>タ</t>
    </rPh>
    <phoneticPr fontId="12"/>
  </si>
  <si>
    <r>
      <rPr>
        <sz val="10"/>
        <rFont val="ＭＳ Ｐゴシック"/>
        <family val="3"/>
        <charset val="128"/>
      </rPr>
      <t>一般電気事業者</t>
    </r>
    <r>
      <rPr>
        <sz val="11"/>
        <rFont val="ＭＳ Ｐゴシック"/>
        <family val="3"/>
        <charset val="128"/>
      </rPr>
      <t>（東京電力エナジーパートナー㈱）</t>
    </r>
    <rPh sb="0" eb="2">
      <t>イッパン</t>
    </rPh>
    <rPh sb="2" eb="4">
      <t>デンキ</t>
    </rPh>
    <rPh sb="4" eb="7">
      <t>ジギョウシャ</t>
    </rPh>
    <rPh sb="8" eb="10">
      <t>トウキョウ</t>
    </rPh>
    <rPh sb="10" eb="12">
      <t>デンリョク</t>
    </rPh>
    <phoneticPr fontId="12"/>
  </si>
  <si>
    <t>電気</t>
    <rPh sb="0" eb="2">
      <t>デンキ</t>
    </rPh>
    <phoneticPr fontId="12"/>
  </si>
  <si>
    <t>GJ</t>
    <phoneticPr fontId="12"/>
  </si>
  <si>
    <t>冷水</t>
    <rPh sb="0" eb="2">
      <t>レイスイ</t>
    </rPh>
    <phoneticPr fontId="12"/>
  </si>
  <si>
    <t>温水</t>
    <rPh sb="0" eb="2">
      <t>オンスイ</t>
    </rPh>
    <phoneticPr fontId="12"/>
  </si>
  <si>
    <t>産業用以外の蒸気</t>
    <rPh sb="0" eb="3">
      <t>サンギョウヨウ</t>
    </rPh>
    <rPh sb="3" eb="5">
      <t>イガイ</t>
    </rPh>
    <rPh sb="6" eb="8">
      <t>ジョウキ</t>
    </rPh>
    <phoneticPr fontId="12"/>
  </si>
  <si>
    <t>産業用蒸気</t>
    <rPh sb="0" eb="3">
      <t>サンギョウヨウ</t>
    </rPh>
    <rPh sb="3" eb="5">
      <t>ジョウキ</t>
    </rPh>
    <phoneticPr fontId="12"/>
  </si>
  <si>
    <t>熱</t>
    <rPh sb="0" eb="1">
      <t>ネツ</t>
    </rPh>
    <phoneticPr fontId="12"/>
  </si>
  <si>
    <t>GJ/千㎥</t>
    <phoneticPr fontId="12"/>
  </si>
  <si>
    <t>千㎥</t>
    <rPh sb="0" eb="1">
      <t>セン</t>
    </rPh>
    <phoneticPr fontId="12"/>
  </si>
  <si>
    <t>都市ガス</t>
    <rPh sb="0" eb="2">
      <t>トシ</t>
    </rPh>
    <phoneticPr fontId="12"/>
  </si>
  <si>
    <t>転炉ガス</t>
    <rPh sb="0" eb="2">
      <t>テンロ</t>
    </rPh>
    <phoneticPr fontId="12"/>
  </si>
  <si>
    <t>高炉ガス</t>
    <rPh sb="0" eb="2">
      <t>コウロ</t>
    </rPh>
    <phoneticPr fontId="12"/>
  </si>
  <si>
    <t>コークス炉ガス</t>
    <rPh sb="4" eb="5">
      <t>ロ</t>
    </rPh>
    <phoneticPr fontId="12"/>
  </si>
  <si>
    <t>GJ/ｔ</t>
    <phoneticPr fontId="12"/>
  </si>
  <si>
    <t>t</t>
    <phoneticPr fontId="12"/>
  </si>
  <si>
    <t>コールタール</t>
    <phoneticPr fontId="12"/>
  </si>
  <si>
    <t>石炭コークス</t>
    <rPh sb="0" eb="2">
      <t>セキタン</t>
    </rPh>
    <phoneticPr fontId="12"/>
  </si>
  <si>
    <t>無煙炭</t>
    <rPh sb="0" eb="2">
      <t>ムエン</t>
    </rPh>
    <rPh sb="2" eb="3">
      <t>タン</t>
    </rPh>
    <phoneticPr fontId="12"/>
  </si>
  <si>
    <t>一般炭</t>
    <rPh sb="0" eb="2">
      <t>イッパン</t>
    </rPh>
    <rPh sb="2" eb="3">
      <t>タン</t>
    </rPh>
    <phoneticPr fontId="12"/>
  </si>
  <si>
    <t>原料炭</t>
    <rPh sb="0" eb="2">
      <t>ゲンリョウ</t>
    </rPh>
    <rPh sb="2" eb="3">
      <t>タン</t>
    </rPh>
    <phoneticPr fontId="12"/>
  </si>
  <si>
    <t>石炭</t>
    <rPh sb="0" eb="2">
      <t>セキタン</t>
    </rPh>
    <phoneticPr fontId="12"/>
  </si>
  <si>
    <t>その他可燃性天然ガス</t>
    <rPh sb="2" eb="3">
      <t>タ</t>
    </rPh>
    <rPh sb="3" eb="6">
      <t>カネンセイ</t>
    </rPh>
    <rPh sb="6" eb="8">
      <t>テンネン</t>
    </rPh>
    <phoneticPr fontId="12"/>
  </si>
  <si>
    <t>液化天然ガス（LＮG）</t>
    <rPh sb="0" eb="2">
      <t>エキカ</t>
    </rPh>
    <rPh sb="2" eb="4">
      <t>テンネン</t>
    </rPh>
    <phoneticPr fontId="12"/>
  </si>
  <si>
    <t>可燃性天然ガス</t>
    <rPh sb="0" eb="3">
      <t>カネンセイ</t>
    </rPh>
    <rPh sb="3" eb="5">
      <t>テンネン</t>
    </rPh>
    <phoneticPr fontId="12"/>
  </si>
  <si>
    <t>石油系炭化水素ガス</t>
    <rPh sb="0" eb="3">
      <t>セキユケイ</t>
    </rPh>
    <rPh sb="3" eb="5">
      <t>タンカ</t>
    </rPh>
    <rPh sb="5" eb="7">
      <t>スイソ</t>
    </rPh>
    <phoneticPr fontId="12"/>
  </si>
  <si>
    <t>液化石油ガス（LPG）</t>
    <rPh sb="0" eb="2">
      <t>エキカ</t>
    </rPh>
    <rPh sb="2" eb="4">
      <t>セキユ</t>
    </rPh>
    <phoneticPr fontId="12"/>
  </si>
  <si>
    <t>石油ガス</t>
    <rPh sb="0" eb="2">
      <t>セキユ</t>
    </rPh>
    <phoneticPr fontId="12"/>
  </si>
  <si>
    <t>石油コークス</t>
    <rPh sb="0" eb="2">
      <t>セキユ</t>
    </rPh>
    <phoneticPr fontId="12"/>
  </si>
  <si>
    <t>石油アスファルト</t>
    <rPh sb="0" eb="2">
      <t>セキユ</t>
    </rPh>
    <phoneticPr fontId="12"/>
  </si>
  <si>
    <t>GJ/kl</t>
  </si>
  <si>
    <t>kl</t>
    <phoneticPr fontId="12"/>
  </si>
  <si>
    <t>B・C重油</t>
    <rPh sb="3" eb="5">
      <t>ジュウユ</t>
    </rPh>
    <phoneticPr fontId="12"/>
  </si>
  <si>
    <t>A重油</t>
    <rPh sb="1" eb="3">
      <t>ジュウユ</t>
    </rPh>
    <phoneticPr fontId="12"/>
  </si>
  <si>
    <t>軽油</t>
    <rPh sb="0" eb="2">
      <t>ケイユ</t>
    </rPh>
    <phoneticPr fontId="12"/>
  </si>
  <si>
    <t>灯油</t>
    <rPh sb="0" eb="2">
      <t>トウユ</t>
    </rPh>
    <phoneticPr fontId="12"/>
  </si>
  <si>
    <t>ナフサ</t>
    <phoneticPr fontId="12"/>
  </si>
  <si>
    <t>揮発油（ガソリン）</t>
    <rPh sb="0" eb="3">
      <t>キハツユ</t>
    </rPh>
    <phoneticPr fontId="12"/>
  </si>
  <si>
    <t>原油のうちコンデンセート（NGL）</t>
    <rPh sb="0" eb="2">
      <t>ゲンユ</t>
    </rPh>
    <phoneticPr fontId="12"/>
  </si>
  <si>
    <t>GJ/kl</t>
    <phoneticPr fontId="12"/>
  </si>
  <si>
    <t>原油（コンデンセートを除く。）</t>
    <rPh sb="0" eb="2">
      <t>ゲンユ</t>
    </rPh>
    <rPh sb="11" eb="12">
      <t>ノゾ</t>
    </rPh>
    <phoneticPr fontId="12"/>
  </si>
  <si>
    <t>燃料</t>
    <rPh sb="0" eb="2">
      <t>ネンリョウ</t>
    </rPh>
    <phoneticPr fontId="12"/>
  </si>
  <si>
    <t>係数</t>
    <rPh sb="0" eb="2">
      <t>ケイスウ</t>
    </rPh>
    <phoneticPr fontId="12"/>
  </si>
  <si>
    <t>熱量Ａ（GJ）</t>
    <rPh sb="0" eb="2">
      <t>ネツリョウ</t>
    </rPh>
    <phoneticPr fontId="12"/>
  </si>
  <si>
    <t>単位</t>
    <rPh sb="0" eb="2">
      <t>タンイ</t>
    </rPh>
    <phoneticPr fontId="12"/>
  </si>
  <si>
    <t>数値
Ａ</t>
    <rPh sb="0" eb="2">
      <t>スウチ</t>
    </rPh>
    <phoneticPr fontId="12"/>
  </si>
  <si>
    <t>熱量換算</t>
    <rPh sb="0" eb="2">
      <t>ネツリョウ</t>
    </rPh>
    <rPh sb="2" eb="4">
      <t>カンサン</t>
    </rPh>
    <phoneticPr fontId="12"/>
  </si>
  <si>
    <t>エネルギー使用量</t>
    <rPh sb="5" eb="7">
      <t>シヨウ</t>
    </rPh>
    <rPh sb="7" eb="8">
      <t>リョウ</t>
    </rPh>
    <phoneticPr fontId="12"/>
  </si>
  <si>
    <t>エネルギーの種類</t>
    <rPh sb="6" eb="8">
      <t>シュルイ</t>
    </rPh>
    <phoneticPr fontId="12"/>
  </si>
  <si>
    <t>補助申請設備②</t>
    <rPh sb="0" eb="2">
      <t>ホジョ</t>
    </rPh>
    <rPh sb="2" eb="4">
      <t>シンセイ</t>
    </rPh>
    <rPh sb="4" eb="6">
      <t>セツビ</t>
    </rPh>
    <phoneticPr fontId="12"/>
  </si>
  <si>
    <t>省エネ効果積算</t>
  </si>
  <si>
    <t>補助申請設備①</t>
    <rPh sb="0" eb="2">
      <t>ホジョ</t>
    </rPh>
    <rPh sb="2" eb="4">
      <t>シンセイ</t>
    </rPh>
    <rPh sb="4" eb="6">
      <t>セツビ</t>
    </rPh>
    <phoneticPr fontId="12"/>
  </si>
  <si>
    <t>エネルギー使用量等（発熱量換算）計算書</t>
    <rPh sb="8" eb="9">
      <t>トウ</t>
    </rPh>
    <phoneticPr fontId="12"/>
  </si>
  <si>
    <t>（Ａ４版）</t>
    <phoneticPr fontId="12"/>
  </si>
  <si>
    <r>
      <t>（ア）が　</t>
    </r>
    <r>
      <rPr>
        <sz val="11"/>
        <color rgb="FFFF0000"/>
        <rFont val="BIZ UDPゴシック"/>
        <family val="3"/>
        <charset val="128"/>
      </rPr>
      <t>25GJ</t>
    </r>
    <r>
      <rPr>
        <sz val="11"/>
        <color theme="1"/>
        <rFont val="BIZ UDPゴシック"/>
        <family val="3"/>
        <charset val="128"/>
      </rPr>
      <t>以上であること</t>
    </r>
    <phoneticPr fontId="1"/>
  </si>
  <si>
    <t>（１）が25GJ以上の場合は入力不要です</t>
    <rPh sb="8" eb="10">
      <t>イジョウ</t>
    </rPh>
    <rPh sb="11" eb="13">
      <t>バアイ</t>
    </rPh>
    <rPh sb="14" eb="16">
      <t>ニュウリョク</t>
    </rPh>
    <rPh sb="16" eb="18">
      <t>フヨウ</t>
    </rPh>
    <phoneticPr fontId="1"/>
  </si>
  <si>
    <t>補助事業実績報告書</t>
    <rPh sb="0" eb="2">
      <t>ホジョ</t>
    </rPh>
    <rPh sb="2" eb="4">
      <t>ジギョウ</t>
    </rPh>
    <rPh sb="4" eb="6">
      <t>ジッセキ</t>
    </rPh>
    <rPh sb="6" eb="9">
      <t>ホウコクショ</t>
    </rPh>
    <phoneticPr fontId="1"/>
  </si>
  <si>
    <t>ルギー設備等導入支援補助金に係る補助事業が完了したので、相模原市補助金等に係る予算の執行に関する規則</t>
    <phoneticPr fontId="1"/>
  </si>
  <si>
    <t>第14条第１項及び相模原市中小規模事業者省エネルギー設備等導入支援補助金交付要綱第１３条第１項の規定によ</t>
    <phoneticPr fontId="1"/>
  </si>
  <si>
    <t>り届け出ます。</t>
    <phoneticPr fontId="1"/>
  </si>
  <si>
    <t>９　補助事業による省エネ効果（年間発熱量換算）</t>
    <phoneticPr fontId="1"/>
  </si>
  <si>
    <t>８　補助事業による二酸化炭素排出量等の削減効果（年間）</t>
    <phoneticPr fontId="1"/>
  </si>
  <si>
    <t>７　補助事業により導入する設備の概要</t>
    <phoneticPr fontId="1"/>
  </si>
  <si>
    <t>６　補助事業実施期間</t>
    <phoneticPr fontId="1"/>
  </si>
  <si>
    <t>５　補助対象設備の設置場所</t>
    <phoneticPr fontId="1"/>
  </si>
  <si>
    <t>１１　補助金交付申請額の算定</t>
    <phoneticPr fontId="1"/>
  </si>
  <si>
    <t>　　以下の①～⑦の設備を更新する場合に、記載してください。（該当する設備にチェック）</t>
    <phoneticPr fontId="1"/>
  </si>
  <si>
    <t>第１２号様式（第１３条関係）</t>
    <phoneticPr fontId="1"/>
  </si>
  <si>
    <t>収支決算書</t>
    <rPh sb="2" eb="4">
      <t>ケッサン</t>
    </rPh>
    <phoneticPr fontId="1"/>
  </si>
  <si>
    <t>補助事業等実績調書</t>
    <phoneticPr fontId="1"/>
  </si>
  <si>
    <t>第１３号様式（第１３条関係）</t>
    <phoneticPr fontId="1"/>
  </si>
  <si>
    <t>補助事業者等の名称</t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</si>
  <si>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</si>
  <si>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中小規模事業者省エネルギー対策等推進事業</t>
    <phoneticPr fontId="1"/>
  </si>
  <si>
    <t>交付金額</t>
    <rPh sb="0" eb="2">
      <t>コウフ</t>
    </rPh>
    <rPh sb="2" eb="4">
      <t>キンガク</t>
    </rPh>
    <phoneticPr fontId="1"/>
  </si>
  <si>
    <t>完了日</t>
    <rPh sb="0" eb="3">
      <t>カンリョウビ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</si>
  <si>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</si>
  <si>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</si>
  <si>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</si>
  <si>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</t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</si>
  <si>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</si>
  <si>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</si>
  <si>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</si>
  <si>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</si>
  <si>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ゼロカーボン推進課</t>
    <rPh sb="6" eb="9">
      <t>スイシンカ</t>
    </rPh>
    <phoneticPr fontId="1"/>
  </si>
  <si>
    <t>電話番号</t>
    <rPh sb="0" eb="2">
      <t>デンワ</t>
    </rPh>
    <rPh sb="2" eb="4">
      <t>バンゴウ</t>
    </rPh>
    <phoneticPr fontId="1"/>
  </si>
  <si>
    <t>０４２－７６９－８２４０</t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</si>
  <si>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</si>
  <si>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</si>
  <si>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</si>
  <si>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</si>
  <si>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）</t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</si>
  <si>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</si>
  <si>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□　十分な成果（公益性、社会貢献度）が確認される　　□　不十分</t>
    <rPh sb="28" eb="31">
      <t>フジュウブン</t>
    </rPh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</si>
  <si>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</si>
  <si>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</si>
  <si>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　令和　　年　　月　　日付け相模原市指令(ゼロ)第　　　号により交付決定を受けた相模原市中小規模事業者省エネ</t>
    <rPh sb="51" eb="52">
      <t>ショウ</t>
    </rPh>
    <phoneticPr fontId="1"/>
  </si>
  <si>
    <r>
      <t>（ア）が事業活動に伴うエネルギー使用量の5</t>
    </r>
    <r>
      <rPr>
        <sz val="11"/>
        <rFont val="BIZ UDPゴシック"/>
        <family val="3"/>
        <charset val="128"/>
      </rPr>
      <t>％</t>
    </r>
    <r>
      <rPr>
        <sz val="11"/>
        <color theme="1"/>
        <rFont val="BIZ UDPゴシック"/>
        <family val="3"/>
        <charset val="128"/>
      </rPr>
      <t>（ウ）以上であること</t>
    </r>
    <phoneticPr fontId="1"/>
  </si>
  <si>
    <t>（上記エネルギー使用量の5％）（ウ）（イ×0.05）</t>
    <phoneticPr fontId="1"/>
  </si>
  <si>
    <t>【添付書類】（参考様式）エネルギー使用量等（発熱量換算）計算書</t>
    <phoneticPr fontId="1"/>
  </si>
  <si>
    <t>対象設備の省エネ効果（エネルギ―削減量）の計算書</t>
    <phoneticPr fontId="1"/>
  </si>
  <si>
    <t>地球温暖化対策計画書（基準年度）エネルギー使用量の計算書</t>
    <phoneticPr fontId="1"/>
  </si>
  <si>
    <t>第１１号様式（第１３条関係）</t>
    <rPh sb="10" eb="11">
      <t>ジョウ</t>
    </rPh>
    <phoneticPr fontId="1"/>
  </si>
  <si>
    <t>太陽光
発電設備</t>
    <rPh sb="0" eb="3">
      <t>タイヨウコウ</t>
    </rPh>
    <rPh sb="4" eb="6">
      <t>ハツデン</t>
    </rPh>
    <rPh sb="6" eb="8">
      <t>セツビ</t>
    </rPh>
    <phoneticPr fontId="1"/>
  </si>
  <si>
    <t>出力</t>
    <rPh sb="0" eb="2">
      <t>シュツリョク</t>
    </rPh>
    <phoneticPr fontId="1"/>
  </si>
  <si>
    <t>蓄電池</t>
    <rPh sb="0" eb="3">
      <t>チクデンチ</t>
    </rPh>
    <phoneticPr fontId="1"/>
  </si>
  <si>
    <t>容量</t>
    <rPh sb="0" eb="2">
      <t>ヨウリョウ</t>
    </rPh>
    <phoneticPr fontId="1"/>
  </si>
  <si>
    <t>合計</t>
    <rPh sb="0" eb="2">
      <t>ゴウケイ</t>
    </rPh>
    <phoneticPr fontId="1"/>
  </si>
  <si>
    <t>（③の1/3(千円未満切捨て)と１００万円を比較して低い額）+④</t>
    <phoneticPr fontId="1"/>
  </si>
  <si>
    <t>（5）補助金交付申請額</t>
    <phoneticPr fontId="1"/>
  </si>
  <si>
    <t>　補助金等の使途</t>
    <phoneticPr fontId="1"/>
  </si>
  <si>
    <t>※（１）の金額は、上記１０の①、及び第１２号様式 収支決算書の「（２）支出」の小計の金額と一致すること。</t>
    <rPh sb="27" eb="29">
      <t>ケッサン</t>
    </rPh>
    <phoneticPr fontId="1"/>
  </si>
  <si>
    <t>※（２）の金額は、第１２号様式 収支決算書の「（１）収入」の「その他の補助金」「寄附金その他」の金額の合計と一致すること。</t>
    <rPh sb="18" eb="20">
      <t>ケッサン</t>
    </rPh>
    <phoneticPr fontId="1"/>
  </si>
  <si>
    <t>（４）特例適用（太陽光発電設備、蓄電池のみ）④
・太陽光発電設備：1ｋＷあたり５万円乗じた加算額
　　※２０ｋＷを上限
・蓄電池：蓄電池の価格の１／３の加算額　
※1ｋＷhあたり5.1万円、１０kＷhを上限(4800Ah・セル未満)
※1ｋＷhあたり6.3万円、１０kＷhを上限（4800Ah・セル以上）</t>
    <phoneticPr fontId="1"/>
  </si>
  <si>
    <t>令和</t>
    <rPh sb="0" eb="2">
      <t>レイワ</t>
    </rPh>
    <phoneticPr fontId="1"/>
  </si>
  <si>
    <t>事業着手日</t>
    <rPh sb="0" eb="2">
      <t>ジギョウ</t>
    </rPh>
    <rPh sb="2" eb="4">
      <t>チャクシュ</t>
    </rPh>
    <phoneticPr fontId="1"/>
  </si>
  <si>
    <t>事業完了日</t>
    <rPh sb="0" eb="2">
      <t>ジギョウ</t>
    </rPh>
    <phoneticPr fontId="1"/>
  </si>
  <si>
    <t>市担当課処理欄</t>
    <rPh sb="0" eb="1">
      <t>シ</t>
    </rPh>
    <rPh sb="1" eb="3">
      <t>タントウ</t>
    </rPh>
    <rPh sb="3" eb="4">
      <t>カ</t>
    </rPh>
    <rPh sb="4" eb="6">
      <t>ショリ</t>
    </rPh>
    <rPh sb="6" eb="7">
      <t>ラン</t>
    </rPh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</si>
  <si>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</si>
  <si>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</si>
  <si>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相模原市中小規模事業者省エネルギー設備等導入支援補助金</t>
    <rPh sb="0" eb="4">
      <t>サガミハラシ</t>
    </rPh>
    <phoneticPr fontId="1"/>
  </si>
  <si>
    <t>-</t>
    <phoneticPr fontId="1"/>
  </si>
  <si>
    <t>電　話</t>
    <rPh sb="0" eb="1">
      <t>デン</t>
    </rPh>
    <rPh sb="2" eb="3">
      <t>ハナシ</t>
    </rPh>
    <phoneticPr fontId="1"/>
  </si>
  <si>
    <t>電気：kWh×0.457　　　　　　　都市ガス：㎥×2.05　　　　　　　LPG：kg×2.99</t>
    <phoneticPr fontId="1"/>
  </si>
  <si>
    <t>灯油：ℓ×2.50     　　　　    Ａ重油：ℓ×2.75</t>
    <phoneticPr fontId="1"/>
  </si>
  <si>
    <t>(千円未満切捨て)</t>
    <phoneticPr fontId="1"/>
  </si>
  <si>
    <t>相模原市中小規模事業者省エネルギー設備等導入支援補助金</t>
    <rPh sb="0" eb="4">
      <t>サガミハラシ</t>
    </rPh>
    <phoneticPr fontId="1"/>
  </si>
  <si>
    <t>令和</t>
    <rPh sb="0" eb="2">
      <t>レイワ</t>
    </rPh>
    <phoneticPr fontId="1"/>
  </si>
  <si>
    <t>kl</t>
    <phoneticPr fontId="12"/>
  </si>
  <si>
    <t>kl</t>
    <phoneticPr fontId="12"/>
  </si>
  <si>
    <t>kl</t>
    <phoneticPr fontId="12"/>
  </si>
  <si>
    <t>t</t>
    <phoneticPr fontId="12"/>
  </si>
  <si>
    <t>GJ/ｔ</t>
    <phoneticPr fontId="12"/>
  </si>
  <si>
    <t>t</t>
    <phoneticPr fontId="12"/>
  </si>
  <si>
    <t>GJ/ｔ</t>
    <phoneticPr fontId="12"/>
  </si>
  <si>
    <t>GJ/千㎥</t>
    <phoneticPr fontId="12"/>
  </si>
  <si>
    <t>GJ/千㎥</t>
    <phoneticPr fontId="12"/>
  </si>
  <si>
    <t>GJ/ｔ</t>
    <phoneticPr fontId="12"/>
  </si>
  <si>
    <t>t</t>
    <phoneticPr fontId="12"/>
  </si>
  <si>
    <t>GJ/千㎥</t>
    <phoneticPr fontId="12"/>
  </si>
  <si>
    <t>（東京ガス13Ａ）</t>
    <rPh sb="1" eb="3">
      <t>トウキョウ</t>
    </rPh>
    <phoneticPr fontId="1"/>
  </si>
  <si>
    <t>GJ</t>
    <phoneticPr fontId="12"/>
  </si>
  <si>
    <t>GJ</t>
    <phoneticPr fontId="12"/>
  </si>
  <si>
    <t>買電</t>
    <rPh sb="0" eb="1">
      <t>バイ</t>
    </rPh>
    <rPh sb="1" eb="2">
      <t>デン</t>
    </rPh>
    <phoneticPr fontId="12"/>
  </si>
  <si>
    <t>GJ/千kw</t>
    <phoneticPr fontId="12"/>
  </si>
  <si>
    <t>↑電力小売事業者名</t>
    <rPh sb="1" eb="3">
      <t>デンリョク</t>
    </rPh>
    <rPh sb="3" eb="5">
      <t>コウ</t>
    </rPh>
    <rPh sb="5" eb="8">
      <t>ジギョウシャ</t>
    </rPh>
    <rPh sb="8" eb="9">
      <t>メイ</t>
    </rPh>
    <phoneticPr fontId="12"/>
  </si>
  <si>
    <r>
      <t>１０　契約書の金額内訳　　　　　　　　　　　　　　　　　　　　　　　</t>
    </r>
    <r>
      <rPr>
        <sz val="11"/>
        <color theme="1"/>
        <rFont val="BIZ UDPゴシック"/>
        <family val="3"/>
        <charset val="128"/>
      </rPr>
      <t/>
    </r>
    <phoneticPr fontId="1"/>
  </si>
  <si>
    <t>契約額</t>
    <phoneticPr fontId="1"/>
  </si>
  <si>
    <t>※複数の契約がある場合はその合計額を記載し、備考欄に契約ごとの金額を記載すること。</t>
    <phoneticPr fontId="1"/>
  </si>
  <si>
    <t>契約書の契約金額と一致すること</t>
    <phoneticPr fontId="1"/>
  </si>
  <si>
    <t>※①補助対象事業費(税抜)の金額は、下記１１の（１）の金額と一致すること。</t>
    <phoneticPr fontId="1"/>
  </si>
  <si>
    <t>（８）　他の補助金（国・県）の交付決定通知の写し（他の補助金を併用する場合）</t>
    <rPh sb="4" eb="5">
      <t>タ</t>
    </rPh>
    <rPh sb="6" eb="9">
      <t>ホジョキン</t>
    </rPh>
    <rPh sb="10" eb="11">
      <t>クニ</t>
    </rPh>
    <rPh sb="12" eb="13">
      <t>ケン</t>
    </rPh>
    <rPh sb="15" eb="17">
      <t>コウフ</t>
    </rPh>
    <rPh sb="17" eb="19">
      <t>ケッテイ</t>
    </rPh>
    <rPh sb="19" eb="21">
      <t>ツウチ</t>
    </rPh>
    <rPh sb="22" eb="23">
      <t>ウツ</t>
    </rPh>
    <rPh sb="25" eb="26">
      <t>タ</t>
    </rPh>
    <rPh sb="27" eb="30">
      <t>ホジョキン</t>
    </rPh>
    <rPh sb="31" eb="33">
      <t>ヘイヨウ</t>
    </rPh>
    <rPh sb="35" eb="37">
      <t>バアイ</t>
    </rPh>
    <phoneticPr fontId="1"/>
  </si>
  <si>
    <t>（９）　その他市長が必要と認める書類</t>
    <phoneticPr fontId="1"/>
  </si>
  <si>
    <t>（１）  収支決算書（第１２号様式）</t>
    <phoneticPr fontId="1"/>
  </si>
  <si>
    <r>
      <t>（２）  </t>
    </r>
    <r>
      <rPr>
        <sz val="11"/>
        <color rgb="FF000000"/>
        <rFont val="BIZ UDPゴシック"/>
        <family val="3"/>
        <charset val="128"/>
      </rPr>
      <t>補助事業等実績調書（第１３号様式）</t>
    </r>
    <phoneticPr fontId="1"/>
  </si>
  <si>
    <r>
      <t>（３）  </t>
    </r>
    <r>
      <rPr>
        <sz val="11"/>
        <color rgb="FF000000"/>
        <rFont val="BIZ UDPゴシック"/>
        <family val="3"/>
        <charset val="128"/>
      </rPr>
      <t>補助対象経費の支払いを証する書類（領収書）の写し</t>
    </r>
    <phoneticPr fontId="1"/>
  </si>
  <si>
    <t>（４）  補助事業に係る工事請負契約書の写し</t>
    <phoneticPr fontId="1"/>
  </si>
  <si>
    <t>（５）  補助事業により導入した設備の設置状態ができる写真・配置図</t>
    <phoneticPr fontId="1"/>
  </si>
  <si>
    <t>（７）  太陽電池モジュールの出力対比表（太陽光発電設備を設置した場合）</t>
    <rPh sb="29" eb="31">
      <t>セッチ</t>
    </rPh>
    <phoneticPr fontId="1"/>
  </si>
  <si>
    <t>（参考様式）</t>
    <rPh sb="1" eb="3">
      <t>サンコウ</t>
    </rPh>
    <rPh sb="3" eb="5">
      <t>ヨウシキ</t>
    </rPh>
    <phoneticPr fontId="12"/>
  </si>
  <si>
    <t>（６）  設置完了後の発電設備図面等（太陽光発電設備を設置した場合）</t>
    <rPh sb="11" eb="13">
      <t>ハツデン</t>
    </rPh>
    <rPh sb="13" eb="15">
      <t>セツビ</t>
    </rPh>
    <rPh sb="15" eb="17">
      <t>ズメン</t>
    </rPh>
    <rPh sb="27" eb="29">
      <t>セッチ</t>
    </rPh>
    <phoneticPr fontId="1"/>
  </si>
  <si>
    <t>kW</t>
    <phoneticPr fontId="1"/>
  </si>
  <si>
    <t>kWh</t>
    <phoneticPr fontId="1"/>
  </si>
  <si>
    <t>決算額</t>
    <rPh sb="0" eb="2">
      <t>ケッサン</t>
    </rPh>
    <rPh sb="2" eb="3">
      <t>ガク</t>
    </rPh>
    <phoneticPr fontId="1"/>
  </si>
  <si>
    <t>※合計の金額は、（２）支出の補助対象事業費（税込）の金額と一致すること。</t>
    <phoneticPr fontId="1"/>
  </si>
  <si>
    <t>決算額</t>
    <rPh sb="0" eb="2">
      <t>ケッサン</t>
    </rPh>
    <phoneticPr fontId="1"/>
  </si>
  <si>
    <t>「１１　 補助金交付請求額の算定」の（１）の金額と一致すること。</t>
    <rPh sb="10" eb="12">
      <t>セイキュウ</t>
    </rPh>
    <phoneticPr fontId="1"/>
  </si>
  <si>
    <t>※その他の補助金(国、県、その他)を受ける場合は、備考欄にその名称を記載すること。</t>
    <phoneticPr fontId="1"/>
  </si>
  <si>
    <t>※小計の金額は、第１１号様式 補助事業実績報告書の「１０ 契約書の金額内訳」の①、及び</t>
    <rPh sb="19" eb="21">
      <t>ジッセキ</t>
    </rPh>
    <rPh sb="21" eb="24">
      <t>ホウコクショ</t>
    </rPh>
    <phoneticPr fontId="1"/>
  </si>
  <si>
    <t>※複数の契約がある場合はその合計額を記載し、備考欄に契約ごとの金額を記載すること。</t>
    <phoneticPr fontId="1"/>
  </si>
  <si>
    <t>事業実績</t>
    <rPh sb="0" eb="4">
      <t>ジギョウジッセキ</t>
    </rPh>
    <phoneticPr fontId="1"/>
  </si>
  <si>
    <t>下記の補助対象設備の導入を完了した。</t>
    <rPh sb="0" eb="2">
      <t>カキ</t>
    </rPh>
    <rPh sb="3" eb="5">
      <t>ホジョ</t>
    </rPh>
    <rPh sb="5" eb="7">
      <t>タイショウ</t>
    </rPh>
    <rPh sb="7" eb="9">
      <t>セツビ</t>
    </rPh>
    <rPh sb="10" eb="12">
      <t>ドウニュウ</t>
    </rPh>
    <rPh sb="13" eb="15">
      <t>カンリョウ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</si>
</sst>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176" formatCode="#,##0.0_ ;[Red]\-#,##0.0\ "/>
    <numFmt numFmtId="177" formatCode="#,##0_ ;[Red]\-#,##0\ "/>
    <numFmt numFmtId="178" formatCode="0.0;&quot;▲ &quot;0.0"/>
    <numFmt numFmtId="179" formatCode="0.0"/>
    <numFmt numFmtId="180" formatCode="&quot;¥&quot;#,##0_);[Red]\(&quot;¥&quot;#,##0\)"/>
    <numFmt numFmtId="181" formatCode="#,##0.0"/>
    <numFmt numFmtId="182" formatCode="#,##0.0_ "/>
    <numFmt numFmtId="183" formatCode="0_ "/>
    <numFmt numFmtId="184" formatCode="0.000_ "/>
    <numFmt numFmtId="185" formatCode="#,##0.0;[Red]\-#,##0.0"/>
  </numFmts>
  <fonts count="3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vertAlign val="subscript"/>
      <sz val="10.5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4"/>
      <color theme="1"/>
      <name val="ＭＳ 明朝"/>
      <family val="1"/>
      <charset val="128"/>
    </font>
    <font>
      <sz val="14"/>
      <color theme="1"/>
      <name val="HG丸ｺﾞｼｯｸM-PRO"/>
      <family val="3"/>
      <charset val="128"/>
    </font>
    <font>
      <b/>
      <sz val="16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8"/>
      <color theme="1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2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</cellStyleXfs>
  <cellXfs count="419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left" vertical="center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indent="4"/>
    </xf>
    <xf numFmtId="0" fontId="7" fillId="0" borderId="0" xfId="0" applyFont="1" applyAlignment="1">
      <alignment horizontal="left" vertical="center" indent="3"/>
    </xf>
    <xf numFmtId="0" fontId="4" fillId="0" borderId="0" xfId="0" applyFont="1">
      <alignment vertical="center"/>
    </xf>
    <xf numFmtId="0" fontId="5" fillId="0" borderId="12" xfId="0" applyFont="1" applyBorder="1">
      <alignment vertical="center"/>
    </xf>
    <xf numFmtId="0" fontId="4" fillId="0" borderId="6" xfId="0" applyFont="1" applyBorder="1" applyAlignment="1">
      <alignment horizontal="left" vertical="center" wrapText="1"/>
    </xf>
    <xf numFmtId="0" fontId="5" fillId="0" borderId="53" xfId="0" applyFont="1" applyBorder="1">
      <alignment vertical="center"/>
    </xf>
    <xf numFmtId="0" fontId="4" fillId="0" borderId="6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57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indent="4"/>
    </xf>
    <xf numFmtId="0" fontId="5" fillId="2" borderId="0" xfId="0" applyFont="1" applyFill="1" applyAlignment="1" applyProtection="1">
      <alignment horizontal="right" vertical="center" shrinkToFit="1"/>
      <protection locked="0"/>
    </xf>
    <xf numFmtId="0" fontId="5" fillId="2" borderId="0" xfId="0" applyFont="1" applyFill="1">
      <alignment vertical="center"/>
    </xf>
    <xf numFmtId="0" fontId="11" fillId="0" borderId="0" xfId="1">
      <alignment vertical="center"/>
    </xf>
    <xf numFmtId="40" fontId="16" fillId="0" borderId="81" xfId="2" applyNumberFormat="1" applyFont="1" applyBorder="1" applyAlignment="1">
      <alignment vertical="center"/>
    </xf>
    <xf numFmtId="38" fontId="16" fillId="0" borderId="85" xfId="2" applyFont="1" applyBorder="1">
      <alignment vertical="center"/>
    </xf>
    <xf numFmtId="38" fontId="16" fillId="0" borderId="4" xfId="2" applyFont="1" applyBorder="1" applyAlignment="1">
      <alignment horizontal="center" vertical="center"/>
    </xf>
    <xf numFmtId="176" fontId="16" fillId="0" borderId="85" xfId="2" applyNumberFormat="1" applyFont="1" applyFill="1" applyBorder="1" applyProtection="1">
      <alignment vertical="center"/>
    </xf>
    <xf numFmtId="0" fontId="17" fillId="0" borderId="87" xfId="1" applyFont="1" applyBorder="1" applyAlignment="1">
      <alignment horizontal="center" vertical="center"/>
    </xf>
    <xf numFmtId="0" fontId="11" fillId="0" borderId="88" xfId="1" applyBorder="1">
      <alignment vertical="center"/>
    </xf>
    <xf numFmtId="40" fontId="16" fillId="0" borderId="4" xfId="2" applyNumberFormat="1" applyFont="1" applyBorder="1">
      <alignment vertical="center"/>
    </xf>
    <xf numFmtId="40" fontId="16" fillId="0" borderId="13" xfId="2" applyNumberFormat="1" applyFont="1" applyBorder="1">
      <alignment vertical="center"/>
    </xf>
    <xf numFmtId="38" fontId="16" fillId="0" borderId="13" xfId="2" applyFont="1" applyBorder="1" applyAlignment="1">
      <alignment horizontal="center" vertical="center"/>
    </xf>
    <xf numFmtId="38" fontId="16" fillId="0" borderId="81" xfId="2" applyFont="1" applyBorder="1" applyAlignment="1">
      <alignment horizontal="center" vertical="center"/>
    </xf>
    <xf numFmtId="0" fontId="19" fillId="0" borderId="0" xfId="1" applyFont="1">
      <alignment vertical="center"/>
    </xf>
    <xf numFmtId="40" fontId="16" fillId="0" borderId="92" xfId="2" applyNumberFormat="1" applyFont="1" applyBorder="1">
      <alignment vertical="center"/>
    </xf>
    <xf numFmtId="38" fontId="16" fillId="0" borderId="92" xfId="2" applyFont="1" applyBorder="1" applyAlignment="1">
      <alignment horizontal="center" vertical="center"/>
    </xf>
    <xf numFmtId="40" fontId="16" fillId="0" borderId="10" xfId="2" applyNumberFormat="1" applyFont="1" applyBorder="1" applyAlignment="1">
      <alignment vertical="center"/>
    </xf>
    <xf numFmtId="0" fontId="16" fillId="0" borderId="4" xfId="1" applyFont="1" applyBorder="1" applyAlignment="1">
      <alignment vertical="center" shrinkToFit="1"/>
    </xf>
    <xf numFmtId="0" fontId="13" fillId="0" borderId="87" xfId="1" applyFont="1" applyBorder="1" applyAlignment="1">
      <alignment horizontal="center" vertical="center"/>
    </xf>
    <xf numFmtId="179" fontId="11" fillId="0" borderId="88" xfId="1" applyNumberFormat="1" applyBorder="1">
      <alignment vertical="center"/>
    </xf>
    <xf numFmtId="0" fontId="13" fillId="0" borderId="97" xfId="1" applyFont="1" applyBorder="1" applyAlignment="1">
      <alignment horizontal="center" vertical="center"/>
    </xf>
    <xf numFmtId="0" fontId="11" fillId="0" borderId="98" xfId="1" applyBorder="1">
      <alignment vertical="center"/>
    </xf>
    <xf numFmtId="0" fontId="16" fillId="0" borderId="81" xfId="1" applyFont="1" applyBorder="1" applyAlignment="1">
      <alignment horizontal="center" vertical="center" wrapText="1"/>
    </xf>
    <xf numFmtId="0" fontId="16" fillId="0" borderId="81" xfId="1" applyFont="1" applyBorder="1" applyAlignment="1">
      <alignment horizontal="center" vertical="center"/>
    </xf>
    <xf numFmtId="0" fontId="22" fillId="0" borderId="0" xfId="1" applyFont="1" applyAlignment="1">
      <alignment horizontal="right" vertical="center"/>
    </xf>
    <xf numFmtId="0" fontId="22" fillId="0" borderId="12" xfId="1" applyFont="1" applyBorder="1" applyAlignment="1">
      <alignment horizontal="right" vertical="center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177" fontId="16" fillId="0" borderId="0" xfId="2" applyNumberFormat="1" applyFont="1" applyFill="1" applyBorder="1" applyProtection="1">
      <alignment vertical="center"/>
      <protection locked="0"/>
    </xf>
    <xf numFmtId="0" fontId="2" fillId="0" borderId="0" xfId="1" applyFont="1">
      <alignment vertical="center"/>
    </xf>
    <xf numFmtId="0" fontId="4" fillId="0" borderId="14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center" vertical="center" wrapText="1"/>
    </xf>
    <xf numFmtId="0" fontId="0" fillId="0" borderId="46" xfId="0" applyBorder="1">
      <alignment vertical="center"/>
    </xf>
    <xf numFmtId="0" fontId="0" fillId="0" borderId="12" xfId="0" applyBorder="1">
      <alignment vertical="center"/>
    </xf>
    <xf numFmtId="0" fontId="0" fillId="0" borderId="33" xfId="0" applyBorder="1">
      <alignment vertical="center"/>
    </xf>
    <xf numFmtId="0" fontId="5" fillId="0" borderId="112" xfId="0" applyFont="1" applyBorder="1">
      <alignment vertical="center"/>
    </xf>
    <xf numFmtId="0" fontId="4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justify" vertical="center"/>
    </xf>
    <xf numFmtId="0" fontId="4" fillId="0" borderId="34" xfId="0" applyFont="1" applyBorder="1" applyAlignment="1">
      <alignment horizontal="justify" vertical="center"/>
    </xf>
    <xf numFmtId="0" fontId="5" fillId="0" borderId="34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3" fontId="5" fillId="5" borderId="9" xfId="0" applyNumberFormat="1" applyFont="1" applyFill="1" applyBorder="1">
      <alignment vertical="center"/>
    </xf>
    <xf numFmtId="3" fontId="5" fillId="5" borderId="14" xfId="0" applyNumberFormat="1" applyFont="1" applyFill="1" applyBorder="1">
      <alignment vertical="center"/>
    </xf>
    <xf numFmtId="3" fontId="6" fillId="5" borderId="14" xfId="0" applyNumberFormat="1" applyFont="1" applyFill="1" applyBorder="1">
      <alignment vertical="center"/>
    </xf>
    <xf numFmtId="3" fontId="5" fillId="5" borderId="123" xfId="0" applyNumberFormat="1" applyFont="1" applyFill="1" applyBorder="1">
      <alignment vertical="center"/>
    </xf>
    <xf numFmtId="3" fontId="5" fillId="5" borderId="1" xfId="0" applyNumberFormat="1" applyFont="1" applyFill="1" applyBorder="1">
      <alignment vertical="center"/>
    </xf>
    <xf numFmtId="0" fontId="5" fillId="2" borderId="0" xfId="0" applyFont="1" applyFill="1" applyAlignment="1" applyProtection="1">
      <alignment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3" borderId="12" xfId="0" applyFont="1" applyFill="1" applyBorder="1">
      <alignment vertical="center"/>
    </xf>
    <xf numFmtId="0" fontId="25" fillId="0" borderId="0" xfId="1" applyFont="1" applyAlignment="1">
      <alignment horizontal="right" vertical="center"/>
    </xf>
    <xf numFmtId="0" fontId="23" fillId="0" borderId="0" xfId="1" applyFont="1" applyAlignment="1">
      <alignment horizontal="right" vertical="center"/>
    </xf>
    <xf numFmtId="0" fontId="16" fillId="0" borderId="33" xfId="1" applyFont="1" applyBorder="1" applyAlignment="1">
      <alignment vertical="center" shrinkToFit="1"/>
    </xf>
    <xf numFmtId="0" fontId="16" fillId="0" borderId="6" xfId="1" applyFont="1" applyBorder="1" applyAlignment="1">
      <alignment vertical="center" shrinkToFit="1"/>
    </xf>
    <xf numFmtId="0" fontId="5" fillId="0" borderId="0" xfId="0" applyFont="1" applyAlignment="1">
      <alignment horizontal="left" vertical="center" shrinkToFit="1"/>
    </xf>
    <xf numFmtId="0" fontId="6" fillId="0" borderId="12" xfId="0" applyFont="1" applyBorder="1">
      <alignment vertical="center"/>
    </xf>
    <xf numFmtId="176" fontId="16" fillId="2" borderId="13" xfId="2" applyNumberFormat="1" applyFont="1" applyFill="1" applyBorder="1" applyProtection="1">
      <alignment vertical="center"/>
      <protection locked="0"/>
    </xf>
    <xf numFmtId="176" fontId="16" fillId="2" borderId="4" xfId="2" applyNumberFormat="1" applyFont="1" applyFill="1" applyBorder="1" applyProtection="1">
      <alignment vertical="center"/>
      <protection locked="0"/>
    </xf>
    <xf numFmtId="178" fontId="16" fillId="0" borderId="6" xfId="1" applyNumberFormat="1" applyFont="1" applyBorder="1" applyAlignment="1" applyProtection="1">
      <alignment vertical="center" shrinkToFit="1"/>
      <protection locked="0"/>
    </xf>
    <xf numFmtId="177" fontId="16" fillId="2" borderId="92" xfId="2" applyNumberFormat="1" applyFont="1" applyFill="1" applyBorder="1" applyProtection="1">
      <alignment vertical="center"/>
      <protection locked="0"/>
    </xf>
    <xf numFmtId="177" fontId="16" fillId="2" borderId="4" xfId="2" applyNumberFormat="1" applyFont="1" applyFill="1" applyBorder="1" applyProtection="1">
      <alignment vertical="center"/>
      <protection locked="0"/>
    </xf>
    <xf numFmtId="176" fontId="16" fillId="0" borderId="4" xfId="2" applyNumberFormat="1" applyFont="1" applyFill="1" applyBorder="1" applyProtection="1">
      <alignment vertical="center"/>
      <protection locked="0"/>
    </xf>
    <xf numFmtId="38" fontId="16" fillId="0" borderId="4" xfId="2" applyFont="1" applyFill="1" applyBorder="1" applyAlignment="1">
      <alignment horizontal="center" vertical="center"/>
    </xf>
    <xf numFmtId="40" fontId="16" fillId="0" borderId="4" xfId="2" applyNumberFormat="1" applyFont="1" applyFill="1" applyBorder="1">
      <alignment vertical="center"/>
    </xf>
    <xf numFmtId="0" fontId="16" fillId="0" borderId="6" xfId="1" applyFont="1" applyBorder="1" applyAlignment="1" applyProtection="1">
      <alignment vertical="center" wrapText="1" shrinkToFit="1"/>
      <protection locked="0"/>
    </xf>
    <xf numFmtId="185" fontId="14" fillId="3" borderId="75" xfId="2" applyNumberFormat="1" applyFont="1" applyFill="1" applyBorder="1" applyAlignment="1">
      <alignment vertical="center"/>
    </xf>
    <xf numFmtId="3" fontId="6" fillId="5" borderId="9" xfId="0" applyNumberFormat="1" applyFont="1" applyFill="1" applyBorder="1">
      <alignment vertical="center"/>
    </xf>
    <xf numFmtId="0" fontId="5" fillId="0" borderId="0" xfId="0" applyFont="1" applyAlignment="1">
      <alignment horizontal="center" vertical="center" shrinkToFit="1"/>
    </xf>
    <xf numFmtId="0" fontId="4" fillId="0" borderId="10" xfId="0" applyFont="1" applyBorder="1" applyAlignment="1">
      <alignment horizontal="left" vertical="center" wrapText="1"/>
    </xf>
    <xf numFmtId="0" fontId="5" fillId="0" borderId="10" xfId="0" applyFont="1" applyBorder="1">
      <alignment vertical="center"/>
    </xf>
    <xf numFmtId="0" fontId="5" fillId="0" borderId="7" xfId="0" applyFont="1" applyBorder="1">
      <alignment vertical="center"/>
    </xf>
    <xf numFmtId="3" fontId="5" fillId="3" borderId="2" xfId="0" applyNumberFormat="1" applyFont="1" applyFill="1" applyBorder="1">
      <alignment vertical="center"/>
    </xf>
    <xf numFmtId="3" fontId="5" fillId="3" borderId="49" xfId="0" applyNumberFormat="1" applyFont="1" applyFill="1" applyBorder="1">
      <alignment vertical="center"/>
    </xf>
    <xf numFmtId="3" fontId="0" fillId="3" borderId="49" xfId="0" applyNumberFormat="1" applyFill="1" applyBorder="1">
      <alignment vertical="center"/>
    </xf>
    <xf numFmtId="3" fontId="0" fillId="3" borderId="3" xfId="0" applyNumberFormat="1" applyFill="1" applyBorder="1">
      <alignment vertical="center"/>
    </xf>
    <xf numFmtId="3" fontId="0" fillId="3" borderId="1" xfId="0" applyNumberFormat="1" applyFill="1" applyBorder="1">
      <alignment vertical="center"/>
    </xf>
    <xf numFmtId="0" fontId="4" fillId="0" borderId="50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3" xfId="0" applyFont="1" applyBorder="1">
      <alignment vertical="center"/>
    </xf>
    <xf numFmtId="0" fontId="5" fillId="0" borderId="11" xfId="0" applyFont="1" applyBorder="1">
      <alignment vertical="center"/>
    </xf>
    <xf numFmtId="0" fontId="4" fillId="0" borderId="4" xfId="0" applyFont="1" applyBorder="1" applyAlignment="1">
      <alignment horizontal="justify" vertical="center" wrapText="1"/>
    </xf>
    <xf numFmtId="0" fontId="5" fillId="0" borderId="4" xfId="0" applyFont="1" applyBorder="1">
      <alignment vertical="center"/>
    </xf>
    <xf numFmtId="3" fontId="5" fillId="2" borderId="5" xfId="0" applyNumberFormat="1" applyFont="1" applyFill="1" applyBorder="1">
      <alignment vertical="center"/>
    </xf>
    <xf numFmtId="3" fontId="5" fillId="2" borderId="14" xfId="0" applyNumberFormat="1" applyFont="1" applyFill="1" applyBorder="1">
      <alignment vertical="center"/>
    </xf>
    <xf numFmtId="3" fontId="0" fillId="2" borderId="14" xfId="0" applyNumberFormat="1" applyFill="1" applyBorder="1">
      <alignment vertical="center"/>
    </xf>
    <xf numFmtId="3" fontId="5" fillId="2" borderId="7" xfId="0" applyNumberFormat="1" applyFont="1" applyFill="1" applyBorder="1">
      <alignment vertical="center"/>
    </xf>
    <xf numFmtId="3" fontId="5" fillId="2" borderId="9" xfId="0" applyNumberFormat="1" applyFont="1" applyFill="1" applyBorder="1">
      <alignment vertical="center"/>
    </xf>
    <xf numFmtId="3" fontId="0" fillId="2" borderId="9" xfId="0" applyNumberFormat="1" applyFill="1" applyBorder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3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9" xfId="0" applyNumberFormat="1" applyFont="1" applyFill="1" applyBorder="1" applyAlignment="1">
      <alignment horizontal="center" vertical="center"/>
    </xf>
    <xf numFmtId="3" fontId="31" fillId="3" borderId="9" xfId="0" applyNumberFormat="1" applyFont="1" applyFill="1" applyBorder="1" applyAlignment="1">
      <alignment horizontal="right" vertical="center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14" xfId="0" applyNumberFormat="1" applyFont="1" applyFill="1" applyBorder="1" applyAlignment="1">
      <alignment horizontal="center" vertical="center"/>
    </xf>
    <xf numFmtId="3" fontId="31" fillId="3" borderId="14" xfId="0" applyNumberFormat="1" applyFont="1" applyFill="1" applyBorder="1" applyAlignment="1">
      <alignment horizontal="right" vertical="center"/>
    </xf>
    <xf numFmtId="181" fontId="30" fillId="2" borderId="14" xfId="0" applyNumberFormat="1" applyFont="1" applyFill="1" applyBorder="1" applyAlignment="1">
      <alignment horizontal="center" vertical="center" wrapText="1"/>
    </xf>
    <xf numFmtId="181" fontId="30" fillId="2" borderId="14" xfId="0" applyNumberFormat="1" applyFont="1" applyFill="1" applyBorder="1" applyAlignment="1">
      <alignment horizontal="center" vertical="center"/>
    </xf>
    <xf numFmtId="0" fontId="34" fillId="0" borderId="5" xfId="0" applyFont="1" applyBorder="1" applyAlignment="1">
      <alignment horizontal="left" vertical="center" wrapText="1"/>
    </xf>
    <xf numFmtId="0" fontId="34" fillId="0" borderId="14" xfId="0" applyFont="1" applyBorder="1">
      <alignment vertical="center"/>
    </xf>
    <xf numFmtId="0" fontId="34" fillId="0" borderId="6" xfId="0" applyFont="1" applyBorder="1">
      <alignment vertical="center"/>
    </xf>
    <xf numFmtId="0" fontId="4" fillId="0" borderId="5" xfId="0" applyFont="1" applyBorder="1" applyAlignment="1">
      <alignment horizontal="justify" vertical="center" wrapText="1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4" fillId="2" borderId="14" xfId="0" applyFont="1" applyFill="1" applyBorder="1" applyAlignment="1">
      <alignment horizontal="right" vertical="center" wrapText="1"/>
    </xf>
    <xf numFmtId="0" fontId="0" fillId="2" borderId="14" xfId="0" applyFill="1" applyBorder="1">
      <alignment vertical="center"/>
    </xf>
    <xf numFmtId="0" fontId="9" fillId="2" borderId="5" xfId="0" applyFont="1" applyFill="1" applyBorder="1" applyAlignment="1">
      <alignment horizontal="justify" vertical="center" wrapText="1"/>
    </xf>
    <xf numFmtId="0" fontId="5" fillId="2" borderId="14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right" vertical="center" wrapText="1"/>
    </xf>
    <xf numFmtId="0" fontId="0" fillId="3" borderId="14" xfId="0" applyFill="1" applyBorder="1">
      <alignment vertical="center"/>
    </xf>
    <xf numFmtId="0" fontId="9" fillId="0" borderId="5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31" fillId="0" borderId="4" xfId="0" applyFont="1" applyBorder="1">
      <alignment vertical="center"/>
    </xf>
    <xf numFmtId="179" fontId="5" fillId="2" borderId="4" xfId="0" applyNumberFormat="1" applyFont="1" applyFill="1" applyBorder="1">
      <alignment vertical="center"/>
    </xf>
    <xf numFmtId="179" fontId="5" fillId="2" borderId="5" xfId="0" applyNumberFormat="1" applyFont="1" applyFill="1" applyBorder="1">
      <alignment vertical="center"/>
    </xf>
    <xf numFmtId="0" fontId="4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82" fontId="5" fillId="2" borderId="4" xfId="0" applyNumberFormat="1" applyFont="1" applyFill="1" applyBorder="1">
      <alignment vertical="center"/>
    </xf>
    <xf numFmtId="182" fontId="5" fillId="2" borderId="5" xfId="0" applyNumberFormat="1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46" xfId="0" applyFont="1" applyBorder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183" fontId="4" fillId="4" borderId="42" xfId="0" applyNumberFormat="1" applyFont="1" applyFill="1" applyBorder="1" applyAlignment="1">
      <alignment horizontal="right" vertical="center" wrapText="1"/>
    </xf>
    <xf numFmtId="183" fontId="5" fillId="4" borderId="43" xfId="0" applyNumberFormat="1" applyFont="1" applyFill="1" applyBorder="1">
      <alignment vertical="center"/>
    </xf>
    <xf numFmtId="0" fontId="4" fillId="0" borderId="43" xfId="0" applyFont="1" applyBorder="1" applyAlignment="1">
      <alignment horizontal="left" vertical="center" wrapText="1"/>
    </xf>
    <xf numFmtId="0" fontId="5" fillId="0" borderId="44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182" fontId="5" fillId="2" borderId="9" xfId="0" applyNumberFormat="1" applyFont="1" applyFill="1" applyBorder="1">
      <alignment vertical="center"/>
    </xf>
    <xf numFmtId="0" fontId="4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center" wrapText="1"/>
    </xf>
    <xf numFmtId="0" fontId="5" fillId="0" borderId="39" xfId="0" applyFont="1" applyBorder="1">
      <alignment vertical="center"/>
    </xf>
    <xf numFmtId="0" fontId="5" fillId="0" borderId="40" xfId="0" applyFont="1" applyBorder="1">
      <alignment vertical="center"/>
    </xf>
    <xf numFmtId="38" fontId="4" fillId="2" borderId="38" xfId="3" applyFont="1" applyFill="1" applyBorder="1" applyAlignment="1">
      <alignment horizontal="right" vertical="center" wrapText="1"/>
    </xf>
    <xf numFmtId="38" fontId="5" fillId="2" borderId="39" xfId="3" applyFont="1" applyFill="1" applyBorder="1" applyAlignment="1">
      <alignment vertical="center"/>
    </xf>
    <xf numFmtId="0" fontId="4" fillId="0" borderId="39" xfId="0" applyFont="1" applyBorder="1" applyAlignment="1">
      <alignment horizontal="left" vertical="center" wrapText="1"/>
    </xf>
    <xf numFmtId="0" fontId="5" fillId="0" borderId="41" xfId="0" applyFont="1" applyBorder="1">
      <alignment vertical="center"/>
    </xf>
    <xf numFmtId="184" fontId="4" fillId="4" borderId="22" xfId="0" applyNumberFormat="1" applyFont="1" applyFill="1" applyBorder="1" applyAlignment="1">
      <alignment horizontal="right" vertical="center" wrapText="1"/>
    </xf>
    <xf numFmtId="184" fontId="5" fillId="4" borderId="21" xfId="0" applyNumberFormat="1" applyFont="1" applyFill="1" applyBorder="1">
      <alignment vertical="center"/>
    </xf>
    <xf numFmtId="0" fontId="4" fillId="0" borderId="21" xfId="0" applyFont="1" applyBorder="1" applyAlignment="1">
      <alignment horizontal="left" vertical="center" wrapText="1"/>
    </xf>
    <xf numFmtId="0" fontId="5" fillId="0" borderId="28" xfId="0" applyFont="1" applyBorder="1">
      <alignment vertical="center"/>
    </xf>
    <xf numFmtId="0" fontId="4" fillId="0" borderId="26" xfId="0" applyFont="1" applyBorder="1" applyAlignment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27" xfId="0" applyFont="1" applyBorder="1">
      <alignment vertical="center"/>
    </xf>
    <xf numFmtId="38" fontId="4" fillId="2" borderId="15" xfId="3" applyFont="1" applyFill="1" applyBorder="1" applyAlignment="1">
      <alignment horizontal="right" vertical="center" wrapText="1"/>
    </xf>
    <xf numFmtId="38" fontId="5" fillId="2" borderId="15" xfId="3" applyFont="1" applyFill="1" applyBorder="1" applyAlignment="1">
      <alignment vertical="center"/>
    </xf>
    <xf numFmtId="0" fontId="4" fillId="0" borderId="15" xfId="0" applyFont="1" applyBorder="1" applyAlignment="1">
      <alignment horizontal="left" vertical="center" wrapText="1"/>
    </xf>
    <xf numFmtId="0" fontId="5" fillId="0" borderId="16" xfId="0" applyFont="1" applyBorder="1">
      <alignment vertical="center"/>
    </xf>
    <xf numFmtId="183" fontId="4" fillId="4" borderId="17" xfId="0" applyNumberFormat="1" applyFont="1" applyFill="1" applyBorder="1" applyAlignment="1">
      <alignment horizontal="right" vertical="center" wrapText="1"/>
    </xf>
    <xf numFmtId="183" fontId="5" fillId="4" borderId="15" xfId="0" applyNumberFormat="1" applyFont="1" applyFill="1" applyBorder="1">
      <alignment vertical="center"/>
    </xf>
    <xf numFmtId="0" fontId="4" fillId="0" borderId="35" xfId="0" applyFont="1" applyBorder="1" applyAlignment="1">
      <alignment horizontal="center" vertical="center" wrapText="1"/>
    </xf>
    <xf numFmtId="0" fontId="5" fillId="0" borderId="36" xfId="0" applyFont="1" applyBorder="1">
      <alignment vertical="center"/>
    </xf>
    <xf numFmtId="0" fontId="5" fillId="0" borderId="37" xfId="0" applyFont="1" applyBorder="1">
      <alignment vertical="center"/>
    </xf>
    <xf numFmtId="38" fontId="4" fillId="2" borderId="18" xfId="3" applyFont="1" applyFill="1" applyBorder="1" applyAlignment="1">
      <alignment horizontal="right" vertical="center" wrapText="1"/>
    </xf>
    <xf numFmtId="38" fontId="5" fillId="2" borderId="18" xfId="3" applyFont="1" applyFill="1" applyBorder="1" applyAlignment="1">
      <alignment vertical="center"/>
    </xf>
    <xf numFmtId="0" fontId="4" fillId="0" borderId="18" xfId="0" applyFont="1" applyBorder="1" applyAlignment="1">
      <alignment horizontal="left" vertical="center" wrapText="1"/>
    </xf>
    <xf numFmtId="0" fontId="5" fillId="0" borderId="19" xfId="0" applyFont="1" applyBorder="1">
      <alignment vertical="center"/>
    </xf>
    <xf numFmtId="183" fontId="4" fillId="4" borderId="20" xfId="0" applyNumberFormat="1" applyFont="1" applyFill="1" applyBorder="1" applyAlignment="1">
      <alignment horizontal="right" vertical="center" wrapText="1"/>
    </xf>
    <xf numFmtId="183" fontId="5" fillId="4" borderId="18" xfId="0" applyNumberFormat="1" applyFont="1" applyFill="1" applyBorder="1">
      <alignment vertical="center"/>
    </xf>
    <xf numFmtId="0" fontId="5" fillId="0" borderId="25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5" fillId="0" borderId="34" xfId="0" applyFont="1" applyBorder="1">
      <alignment vertical="center"/>
    </xf>
    <xf numFmtId="0" fontId="5" fillId="0" borderId="0" xfId="0" applyFont="1">
      <alignment vertical="center"/>
    </xf>
    <xf numFmtId="0" fontId="4" fillId="0" borderId="9" xfId="0" applyFont="1" applyBorder="1" applyAlignment="1">
      <alignment horizontal="center" vertical="center" wrapText="1"/>
    </xf>
    <xf numFmtId="0" fontId="5" fillId="0" borderId="23" xfId="0" applyFont="1" applyBorder="1">
      <alignment vertical="center"/>
    </xf>
    <xf numFmtId="0" fontId="4" fillId="0" borderId="24" xfId="0" applyFont="1" applyBorder="1" applyAlignment="1">
      <alignment horizontal="center" vertical="center" wrapText="1"/>
    </xf>
    <xf numFmtId="0" fontId="5" fillId="0" borderId="31" xfId="0" applyFont="1" applyBorder="1">
      <alignment vertical="center"/>
    </xf>
    <xf numFmtId="0" fontId="4" fillId="0" borderId="32" xfId="0" applyFont="1" applyBorder="1" applyAlignment="1">
      <alignment horizontal="center" vertical="center" wrapText="1"/>
    </xf>
    <xf numFmtId="0" fontId="5" fillId="0" borderId="33" xfId="0" applyFont="1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>
      <alignment vertical="center"/>
    </xf>
    <xf numFmtId="0" fontId="0" fillId="0" borderId="34" xfId="0" applyBorder="1">
      <alignment vertical="center"/>
    </xf>
    <xf numFmtId="0" fontId="0" fillId="0" borderId="0" xfId="0">
      <alignment vertical="center"/>
    </xf>
    <xf numFmtId="0" fontId="0" fillId="0" borderId="46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3" xfId="0" applyBorder="1">
      <alignment vertical="center"/>
    </xf>
    <xf numFmtId="0" fontId="5" fillId="2" borderId="72" xfId="0" applyFont="1" applyFill="1" applyBorder="1">
      <alignment vertical="center"/>
    </xf>
    <xf numFmtId="0" fontId="5" fillId="2" borderId="73" xfId="0" applyFont="1" applyFill="1" applyBorder="1">
      <alignment vertical="center"/>
    </xf>
    <xf numFmtId="0" fontId="5" fillId="2" borderId="74" xfId="0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2" borderId="0" xfId="0" applyFont="1" applyFill="1" applyAlignment="1" applyProtection="1">
      <alignment horizontal="left" vertical="center" shrinkToFit="1"/>
      <protection locked="0"/>
    </xf>
    <xf numFmtId="0" fontId="5" fillId="2" borderId="14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5" fontId="5" fillId="3" borderId="0" xfId="0" applyNumberFormat="1" applyFont="1" applyFill="1">
      <alignment vertical="center"/>
    </xf>
    <xf numFmtId="5" fontId="0" fillId="3" borderId="0" xfId="0" applyNumberFormat="1" applyFill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 applyAlignment="1">
      <alignment horizontal="left" vertical="center" shrinkToFit="1"/>
    </xf>
    <xf numFmtId="0" fontId="5" fillId="0" borderId="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6" xfId="0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0" borderId="55" xfId="0" applyFont="1" applyBorder="1" applyAlignment="1">
      <alignment horizontal="center" vertical="center" wrapText="1"/>
    </xf>
    <xf numFmtId="0" fontId="5" fillId="0" borderId="55" xfId="0" applyFont="1" applyBorder="1">
      <alignment vertical="center"/>
    </xf>
    <xf numFmtId="0" fontId="4" fillId="0" borderId="52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5" fillId="0" borderId="53" xfId="0" applyFont="1" applyBorder="1">
      <alignment vertical="center"/>
    </xf>
    <xf numFmtId="0" fontId="5" fillId="0" borderId="54" xfId="0" applyFont="1" applyBorder="1">
      <alignment vertical="center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 wrapText="1"/>
    </xf>
    <xf numFmtId="3" fontId="5" fillId="4" borderId="12" xfId="0" applyNumberFormat="1" applyFont="1" applyFill="1" applyBorder="1">
      <alignment vertical="center"/>
    </xf>
    <xf numFmtId="0" fontId="4" fillId="2" borderId="52" xfId="0" applyFont="1" applyFill="1" applyBorder="1" applyAlignment="1">
      <alignment horizontal="justify" vertical="center" wrapText="1"/>
    </xf>
    <xf numFmtId="0" fontId="5" fillId="2" borderId="53" xfId="0" applyFont="1" applyFill="1" applyBorder="1">
      <alignment vertical="center"/>
    </xf>
    <xf numFmtId="0" fontId="5" fillId="2" borderId="54" xfId="0" applyFont="1" applyFill="1" applyBorder="1">
      <alignment vertical="center"/>
    </xf>
    <xf numFmtId="3" fontId="5" fillId="2" borderId="53" xfId="0" applyNumberFormat="1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5" fillId="4" borderId="55" xfId="0" applyFont="1" applyFill="1" applyBorder="1">
      <alignment vertical="center"/>
    </xf>
    <xf numFmtId="0" fontId="5" fillId="4" borderId="56" xfId="0" applyFont="1" applyFill="1" applyBorder="1">
      <alignment vertical="center"/>
    </xf>
    <xf numFmtId="0" fontId="5" fillId="4" borderId="4" xfId="0" applyFont="1" applyFill="1" applyBorder="1">
      <alignment vertical="center"/>
    </xf>
    <xf numFmtId="0" fontId="5" fillId="4" borderId="5" xfId="0" applyFont="1" applyFill="1" applyBorder="1">
      <alignment vertical="center"/>
    </xf>
    <xf numFmtId="0" fontId="4" fillId="2" borderId="4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4" fillId="0" borderId="55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2" borderId="66" xfId="0" applyFont="1" applyFill="1" applyBorder="1" applyAlignment="1">
      <alignment horizontal="right" vertical="center" wrapText="1"/>
    </xf>
    <xf numFmtId="0" fontId="0" fillId="0" borderId="67" xfId="0" applyBorder="1">
      <alignment vertical="center"/>
    </xf>
    <xf numFmtId="0" fontId="0" fillId="0" borderId="117" xfId="0" applyBorder="1">
      <alignment vertical="center"/>
    </xf>
    <xf numFmtId="0" fontId="4" fillId="2" borderId="69" xfId="0" applyFont="1" applyFill="1" applyBorder="1" applyAlignment="1">
      <alignment horizontal="right" vertical="center" wrapText="1"/>
    </xf>
    <xf numFmtId="0" fontId="0" fillId="0" borderId="70" xfId="0" applyBorder="1">
      <alignment vertical="center"/>
    </xf>
    <xf numFmtId="0" fontId="0" fillId="0" borderId="119" xfId="0" applyBorder="1">
      <alignment vertical="center"/>
    </xf>
    <xf numFmtId="0" fontId="4" fillId="2" borderId="63" xfId="0" applyFont="1" applyFill="1" applyBorder="1" applyAlignment="1">
      <alignment horizontal="right" vertical="center" wrapText="1"/>
    </xf>
    <xf numFmtId="0" fontId="0" fillId="0" borderId="64" xfId="0" applyBorder="1">
      <alignment vertical="center"/>
    </xf>
    <xf numFmtId="0" fontId="0" fillId="0" borderId="118" xfId="0" applyBorder="1">
      <alignment vertical="center"/>
    </xf>
    <xf numFmtId="0" fontId="4" fillId="0" borderId="107" xfId="0" applyFont="1" applyBorder="1" applyAlignment="1">
      <alignment horizontal="distributed" vertical="center" wrapText="1"/>
    </xf>
    <xf numFmtId="0" fontId="5" fillId="0" borderId="108" xfId="0" applyFont="1" applyBorder="1" applyAlignment="1">
      <alignment horizontal="distributed" vertical="center"/>
    </xf>
    <xf numFmtId="0" fontId="5" fillId="0" borderId="109" xfId="0" applyFont="1" applyBorder="1" applyAlignment="1">
      <alignment horizontal="distributed" vertical="center"/>
    </xf>
    <xf numFmtId="0" fontId="4" fillId="0" borderId="110" xfId="0" applyFont="1" applyBorder="1" applyAlignment="1">
      <alignment horizontal="distributed" vertical="center" wrapText="1"/>
    </xf>
    <xf numFmtId="0" fontId="5" fillId="0" borderId="14" xfId="0" applyFont="1" applyBorder="1" applyAlignment="1">
      <alignment horizontal="distributed" vertical="center"/>
    </xf>
    <xf numFmtId="0" fontId="5" fillId="0" borderId="6" xfId="0" applyFont="1" applyBorder="1" applyAlignment="1">
      <alignment horizontal="distributed" vertical="center"/>
    </xf>
    <xf numFmtId="0" fontId="0" fillId="0" borderId="9" xfId="0" applyBorder="1">
      <alignment vertical="center"/>
    </xf>
    <xf numFmtId="0" fontId="0" fillId="0" borderId="58" xfId="0" applyBorder="1">
      <alignment vertical="center"/>
    </xf>
    <xf numFmtId="0" fontId="4" fillId="0" borderId="110" xfId="0" applyFont="1" applyBorder="1" applyAlignment="1">
      <alignment horizontal="justify" vertical="center" wrapText="1"/>
    </xf>
    <xf numFmtId="0" fontId="5" fillId="0" borderId="110" xfId="0" applyFont="1" applyBorder="1">
      <alignment vertical="center"/>
    </xf>
    <xf numFmtId="0" fontId="4" fillId="0" borderId="108" xfId="0" applyFont="1" applyBorder="1" applyAlignment="1">
      <alignment horizontal="justify" vertical="center" wrapText="1"/>
    </xf>
    <xf numFmtId="0" fontId="5" fillId="0" borderId="108" xfId="0" applyFont="1" applyBorder="1">
      <alignment vertical="center"/>
    </xf>
    <xf numFmtId="0" fontId="5" fillId="0" borderId="50" xfId="0" applyFont="1" applyBorder="1">
      <alignment vertical="center"/>
    </xf>
    <xf numFmtId="3" fontId="5" fillId="3" borderId="14" xfId="0" applyNumberFormat="1" applyFont="1" applyFill="1" applyBorder="1" applyAlignment="1">
      <alignment horizontal="left" vertical="center"/>
    </xf>
    <xf numFmtId="3" fontId="5" fillId="3" borderId="111" xfId="0" applyNumberFormat="1" applyFont="1" applyFill="1" applyBorder="1" applyAlignment="1">
      <alignment horizontal="left" vertical="center"/>
    </xf>
    <xf numFmtId="180" fontId="5" fillId="3" borderId="58" xfId="0" applyNumberFormat="1" applyFont="1" applyFill="1" applyBorder="1" applyAlignment="1">
      <alignment horizontal="justify" vertical="center" wrapText="1"/>
    </xf>
    <xf numFmtId="180" fontId="5" fillId="3" borderId="9" xfId="0" applyNumberFormat="1" applyFont="1" applyFill="1" applyBorder="1">
      <alignment vertical="center"/>
    </xf>
    <xf numFmtId="180" fontId="5" fillId="3" borderId="58" xfId="0" applyNumberFormat="1" applyFont="1" applyFill="1" applyBorder="1">
      <alignment vertical="center"/>
    </xf>
    <xf numFmtId="0" fontId="0" fillId="0" borderId="14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111" xfId="0" applyBorder="1">
      <alignment vertical="center"/>
    </xf>
    <xf numFmtId="0" fontId="5" fillId="0" borderId="112" xfId="0" applyFont="1" applyBorder="1">
      <alignment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0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distributed" vertical="center" wrapText="1"/>
    </xf>
    <xf numFmtId="0" fontId="5" fillId="0" borderId="6" xfId="0" applyFont="1" applyBorder="1" applyAlignment="1">
      <alignment horizontal="distributed" vertical="center" wrapText="1"/>
    </xf>
    <xf numFmtId="0" fontId="4" fillId="0" borderId="69" xfId="0" applyFont="1" applyBorder="1" applyAlignment="1">
      <alignment horizontal="right" vertical="center" wrapText="1"/>
    </xf>
    <xf numFmtId="0" fontId="0" fillId="0" borderId="71" xfId="0" applyBorder="1">
      <alignment vertical="center"/>
    </xf>
    <xf numFmtId="0" fontId="4" fillId="0" borderId="0" xfId="0" applyFont="1" applyAlignment="1">
      <alignment horizontal="justify" vertical="center"/>
    </xf>
    <xf numFmtId="0" fontId="4" fillId="0" borderId="12" xfId="0" applyFont="1" applyBorder="1" applyAlignment="1">
      <alignment horizontal="justify" vertical="center"/>
    </xf>
    <xf numFmtId="0" fontId="4" fillId="0" borderId="66" xfId="0" applyFont="1" applyBorder="1" applyAlignment="1">
      <alignment horizontal="right" vertical="center" wrapText="1"/>
    </xf>
    <xf numFmtId="0" fontId="0" fillId="0" borderId="68" xfId="0" applyBorder="1">
      <alignment vertical="center"/>
    </xf>
    <xf numFmtId="0" fontId="5" fillId="0" borderId="7" xfId="0" applyFont="1" applyBorder="1" applyAlignment="1">
      <alignment horizontal="distributed" vertical="center" wrapText="1"/>
    </xf>
    <xf numFmtId="0" fontId="5" fillId="0" borderId="9" xfId="0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 wrapText="1"/>
    </xf>
    <xf numFmtId="0" fontId="5" fillId="0" borderId="0" xfId="0" applyFont="1" applyAlignment="1">
      <alignment horizontal="distributed" vertical="center"/>
    </xf>
    <xf numFmtId="0" fontId="5" fillId="0" borderId="46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0" fontId="0" fillId="0" borderId="8" xfId="0" applyBorder="1">
      <alignment vertical="center"/>
    </xf>
    <xf numFmtId="0" fontId="5" fillId="0" borderId="34" xfId="0" applyFont="1" applyBorder="1" applyAlignment="1">
      <alignment horizontal="distributed" vertical="center"/>
    </xf>
    <xf numFmtId="0" fontId="4" fillId="0" borderId="63" xfId="0" applyFont="1" applyBorder="1" applyAlignment="1">
      <alignment horizontal="right" vertical="center" wrapText="1"/>
    </xf>
    <xf numFmtId="0" fontId="0" fillId="0" borderId="65" xfId="0" applyBorder="1">
      <alignment vertical="center"/>
    </xf>
    <xf numFmtId="0" fontId="4" fillId="0" borderId="59" xfId="0" applyFont="1" applyBorder="1" applyAlignment="1">
      <alignment horizontal="justify" vertical="center" wrapText="1"/>
    </xf>
    <xf numFmtId="0" fontId="5" fillId="0" borderId="58" xfId="0" applyFont="1" applyBorder="1">
      <alignment vertical="center"/>
    </xf>
    <xf numFmtId="0" fontId="5" fillId="0" borderId="110" xfId="0" applyFont="1" applyBorder="1" applyAlignment="1">
      <alignment horizontal="distributed" vertical="center"/>
    </xf>
    <xf numFmtId="0" fontId="5" fillId="2" borderId="113" xfId="0" applyFont="1" applyFill="1" applyBorder="1">
      <alignment vertical="center"/>
    </xf>
    <xf numFmtId="0" fontId="4" fillId="2" borderId="120" xfId="0" applyFont="1" applyFill="1" applyBorder="1" applyAlignment="1">
      <alignment horizontal="right" vertical="center" wrapText="1"/>
    </xf>
    <xf numFmtId="0" fontId="0" fillId="0" borderId="121" xfId="0" applyBorder="1">
      <alignment vertical="center"/>
    </xf>
    <xf numFmtId="0" fontId="0" fillId="0" borderId="122" xfId="0" applyBorder="1">
      <alignment vertical="center"/>
    </xf>
    <xf numFmtId="0" fontId="5" fillId="3" borderId="12" xfId="0" applyFont="1" applyFill="1" applyBorder="1">
      <alignment vertical="center"/>
    </xf>
    <xf numFmtId="0" fontId="0" fillId="3" borderId="12" xfId="0" applyFill="1" applyBorder="1">
      <alignment vertical="center"/>
    </xf>
    <xf numFmtId="0" fontId="5" fillId="0" borderId="115" xfId="0" applyFont="1" applyBorder="1" applyAlignment="1">
      <alignment horizontal="distributed" vertical="center" wrapText="1"/>
    </xf>
    <xf numFmtId="0" fontId="0" fillId="0" borderId="9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0" fillId="0" borderId="116" xfId="0" applyBorder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0" fillId="0" borderId="46" xfId="0" applyBorder="1" applyAlignment="1">
      <alignment horizontal="distributed" vertical="center" wrapText="1"/>
    </xf>
    <xf numFmtId="0" fontId="0" fillId="0" borderId="114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33" xfId="0" applyBorder="1" applyAlignment="1">
      <alignment horizontal="distributed" vertical="center" wrapText="1"/>
    </xf>
    <xf numFmtId="0" fontId="5" fillId="0" borderId="115" xfId="0" applyFont="1" applyBorder="1" applyAlignment="1">
      <alignment horizontal="distributed" vertical="distributed" wrapText="1"/>
    </xf>
    <xf numFmtId="0" fontId="0" fillId="0" borderId="9" xfId="0" applyBorder="1" applyAlignment="1">
      <alignment horizontal="distributed" vertical="distributed" wrapText="1"/>
    </xf>
    <xf numFmtId="0" fontId="0" fillId="0" borderId="8" xfId="0" applyBorder="1" applyAlignment="1">
      <alignment horizontal="distributed" vertical="distributed" wrapText="1"/>
    </xf>
    <xf numFmtId="0" fontId="0" fillId="0" borderId="116" xfId="0" applyBorder="1" applyAlignment="1">
      <alignment horizontal="distributed" vertical="distributed" wrapText="1"/>
    </xf>
    <xf numFmtId="0" fontId="0" fillId="0" borderId="0" xfId="0" applyAlignment="1">
      <alignment horizontal="distributed" vertical="distributed" wrapText="1"/>
    </xf>
    <xf numFmtId="0" fontId="0" fillId="0" borderId="46" xfId="0" applyBorder="1" applyAlignment="1">
      <alignment horizontal="distributed" vertical="distributed" wrapText="1"/>
    </xf>
    <xf numFmtId="0" fontId="0" fillId="0" borderId="114" xfId="0" applyBorder="1" applyAlignment="1">
      <alignment horizontal="distributed" vertical="distributed" wrapText="1"/>
    </xf>
    <xf numFmtId="0" fontId="0" fillId="0" borderId="12" xfId="0" applyBorder="1" applyAlignment="1">
      <alignment horizontal="distributed" vertical="distributed" wrapText="1"/>
    </xf>
    <xf numFmtId="0" fontId="0" fillId="0" borderId="33" xfId="0" applyBorder="1" applyAlignment="1">
      <alignment horizontal="distributed" vertical="distributed" wrapText="1"/>
    </xf>
    <xf numFmtId="0" fontId="4" fillId="2" borderId="63" xfId="0" applyFont="1" applyFill="1" applyBorder="1" applyAlignment="1">
      <alignment vertical="center" wrapText="1"/>
    </xf>
    <xf numFmtId="0" fontId="27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5" fillId="0" borderId="0" xfId="1" applyFont="1" applyAlignment="1">
      <alignment horizontal="right" vertical="center"/>
    </xf>
    <xf numFmtId="0" fontId="23" fillId="0" borderId="0" xfId="1" applyFont="1" applyAlignment="1">
      <alignment horizontal="right" vertical="center"/>
    </xf>
    <xf numFmtId="49" fontId="21" fillId="2" borderId="12" xfId="2" applyNumberFormat="1" applyFont="1" applyFill="1" applyBorder="1" applyAlignment="1" applyProtection="1">
      <alignment horizontal="center" vertical="center"/>
      <protection locked="0"/>
    </xf>
    <xf numFmtId="0" fontId="20" fillId="6" borderId="105" xfId="1" applyFont="1" applyFill="1" applyBorder="1" applyAlignment="1">
      <alignment horizontal="center" vertical="center" wrapText="1"/>
    </xf>
    <xf numFmtId="0" fontId="20" fillId="6" borderId="106" xfId="1" applyFont="1" applyFill="1" applyBorder="1" applyAlignment="1">
      <alignment horizontal="center" vertical="center" wrapText="1"/>
    </xf>
    <xf numFmtId="0" fontId="20" fillId="6" borderId="100" xfId="1" applyFont="1" applyFill="1" applyBorder="1" applyAlignment="1">
      <alignment horizontal="center" vertical="center" wrapText="1"/>
    </xf>
    <xf numFmtId="0" fontId="20" fillId="6" borderId="99" xfId="1" applyFont="1" applyFill="1" applyBorder="1" applyAlignment="1">
      <alignment horizontal="center" vertical="center" wrapText="1"/>
    </xf>
    <xf numFmtId="0" fontId="16" fillId="0" borderId="105" xfId="1" applyFont="1" applyBorder="1" applyAlignment="1">
      <alignment horizontal="center" vertical="center"/>
    </xf>
    <xf numFmtId="0" fontId="16" fillId="0" borderId="104" xfId="1" applyFont="1" applyBorder="1" applyAlignment="1">
      <alignment horizontal="center" vertical="center"/>
    </xf>
    <xf numFmtId="0" fontId="16" fillId="0" borderId="103" xfId="1" applyFont="1" applyBorder="1" applyAlignment="1">
      <alignment horizontal="center" vertical="center"/>
    </xf>
    <xf numFmtId="0" fontId="16" fillId="0" borderId="100" xfId="1" applyFont="1" applyBorder="1" applyAlignment="1">
      <alignment horizontal="center" vertical="center"/>
    </xf>
    <xf numFmtId="0" fontId="16" fillId="0" borderId="102" xfId="1" applyFont="1" applyBorder="1" applyAlignment="1">
      <alignment horizontal="center" vertical="center"/>
    </xf>
    <xf numFmtId="0" fontId="16" fillId="0" borderId="101" xfId="1" applyFont="1" applyBorder="1" applyAlignment="1">
      <alignment horizontal="center" vertical="center"/>
    </xf>
    <xf numFmtId="0" fontId="16" fillId="0" borderId="93" xfId="1" applyFont="1" applyBorder="1" applyAlignment="1">
      <alignment horizontal="center" vertical="center"/>
    </xf>
    <xf numFmtId="0" fontId="16" fillId="0" borderId="29" xfId="1" applyFont="1" applyBorder="1" applyAlignment="1">
      <alignment horizontal="center" vertical="center"/>
    </xf>
    <xf numFmtId="0" fontId="16" fillId="0" borderId="30" xfId="1" applyFont="1" applyBorder="1" applyAlignment="1">
      <alignment horizontal="center" vertical="center"/>
    </xf>
    <xf numFmtId="0" fontId="11" fillId="0" borderId="60" xfId="1" applyBorder="1" applyAlignment="1">
      <alignment horizontal="center" vertical="center"/>
    </xf>
    <xf numFmtId="0" fontId="11" fillId="0" borderId="61" xfId="1" applyBorder="1" applyAlignment="1">
      <alignment horizontal="center" vertical="center"/>
    </xf>
    <xf numFmtId="0" fontId="11" fillId="0" borderId="100" xfId="1" applyBorder="1" applyAlignment="1">
      <alignment horizontal="center" vertical="center"/>
    </xf>
    <xf numFmtId="0" fontId="11" fillId="0" borderId="99" xfId="1" applyBorder="1" applyAlignment="1">
      <alignment horizontal="center" vertical="center"/>
    </xf>
    <xf numFmtId="0" fontId="16" fillId="0" borderId="86" xfId="1" applyFont="1" applyBorder="1" applyAlignment="1">
      <alignment horizontal="center" vertical="center" textRotation="255" shrinkToFit="1"/>
    </xf>
    <xf numFmtId="0" fontId="16" fillId="0" borderId="11" xfId="1" applyFont="1" applyBorder="1" applyAlignment="1">
      <alignment vertical="center" shrinkToFit="1"/>
    </xf>
    <xf numFmtId="0" fontId="16" fillId="0" borderId="33" xfId="1" applyFont="1" applyBorder="1" applyAlignment="1">
      <alignment vertical="center" shrinkToFit="1"/>
    </xf>
    <xf numFmtId="0" fontId="16" fillId="0" borderId="5" xfId="1" applyFont="1" applyBorder="1" applyAlignment="1">
      <alignment vertical="center" shrinkToFit="1"/>
    </xf>
    <xf numFmtId="0" fontId="16" fillId="0" borderId="6" xfId="1" applyFont="1" applyBorder="1" applyAlignment="1">
      <alignment vertical="center" shrinkToFit="1"/>
    </xf>
    <xf numFmtId="0" fontId="16" fillId="0" borderId="5" xfId="1" applyFont="1" applyBorder="1">
      <alignment vertical="center"/>
    </xf>
    <xf numFmtId="0" fontId="16" fillId="0" borderId="6" xfId="1" applyFont="1" applyBorder="1">
      <alignment vertical="center"/>
    </xf>
    <xf numFmtId="0" fontId="16" fillId="0" borderId="10" xfId="1" applyFont="1" applyBorder="1" applyAlignment="1">
      <alignment vertical="center" shrinkToFit="1"/>
    </xf>
    <xf numFmtId="0" fontId="16" fillId="0" borderId="13" xfId="1" applyFont="1" applyBorder="1" applyAlignment="1">
      <alignment vertical="center" shrinkToFit="1"/>
    </xf>
    <xf numFmtId="0" fontId="16" fillId="0" borderId="10" xfId="1" applyFont="1" applyBorder="1">
      <alignment vertical="center"/>
    </xf>
    <xf numFmtId="0" fontId="16" fillId="0" borderId="45" xfId="1" applyFont="1" applyBorder="1">
      <alignment vertical="center"/>
    </xf>
    <xf numFmtId="0" fontId="16" fillId="0" borderId="13" xfId="1" applyFont="1" applyBorder="1">
      <alignment vertical="center"/>
    </xf>
    <xf numFmtId="0" fontId="16" fillId="0" borderId="7" xfId="1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  <xf numFmtId="0" fontId="16" fillId="0" borderId="96" xfId="1" applyFont="1" applyBorder="1" applyAlignment="1">
      <alignment horizontal="center" vertical="center"/>
    </xf>
    <xf numFmtId="0" fontId="16" fillId="0" borderId="95" xfId="1" applyFont="1" applyBorder="1" applyAlignment="1">
      <alignment horizontal="center" vertical="center"/>
    </xf>
    <xf numFmtId="0" fontId="11" fillId="0" borderId="84" xfId="1" applyBorder="1" applyAlignment="1">
      <alignment horizontal="center" vertical="center"/>
    </xf>
    <xf numFmtId="0" fontId="11" fillId="0" borderId="83" xfId="1" applyBorder="1" applyAlignment="1">
      <alignment horizontal="center" vertical="center"/>
    </xf>
    <xf numFmtId="0" fontId="15" fillId="0" borderId="78" xfId="1" applyFont="1" applyBorder="1" applyAlignment="1">
      <alignment horizontal="right" vertical="center" shrinkToFit="1"/>
    </xf>
    <xf numFmtId="0" fontId="15" fillId="0" borderId="77" xfId="1" applyFont="1" applyBorder="1" applyAlignment="1">
      <alignment horizontal="right" vertical="center" shrinkToFit="1"/>
    </xf>
    <xf numFmtId="0" fontId="15" fillId="0" borderId="76" xfId="1" applyFont="1" applyBorder="1" applyAlignment="1">
      <alignment horizontal="right" vertical="center" shrinkToFit="1"/>
    </xf>
    <xf numFmtId="0" fontId="16" fillId="0" borderId="62" xfId="1" applyFont="1" applyBorder="1" applyAlignment="1">
      <alignment horizontal="center" vertical="center"/>
    </xf>
    <xf numFmtId="0" fontId="16" fillId="0" borderId="48" xfId="1" applyFont="1" applyBorder="1" applyAlignment="1">
      <alignment horizontal="center" vertical="center"/>
    </xf>
    <xf numFmtId="0" fontId="16" fillId="0" borderId="82" xfId="1" applyFont="1" applyBorder="1" applyAlignment="1">
      <alignment horizontal="center" vertical="center" textRotation="255" shrinkToFit="1"/>
    </xf>
    <xf numFmtId="0" fontId="16" fillId="0" borderId="45" xfId="1" applyFont="1" applyBorder="1" applyAlignment="1">
      <alignment vertical="center" wrapText="1" shrinkToFit="1"/>
    </xf>
    <xf numFmtId="0" fontId="16" fillId="0" borderId="47" xfId="1" applyFont="1" applyBorder="1" applyAlignment="1">
      <alignment horizontal="center" vertical="center"/>
    </xf>
    <xf numFmtId="0" fontId="11" fillId="0" borderId="80" xfId="1" applyBorder="1" applyAlignment="1">
      <alignment horizontal="center" vertical="center"/>
    </xf>
    <xf numFmtId="0" fontId="11" fillId="0" borderId="79" xfId="1" applyBorder="1" applyAlignment="1">
      <alignment horizontal="center" vertical="center"/>
    </xf>
    <xf numFmtId="0" fontId="16" fillId="0" borderId="94" xfId="1" applyFont="1" applyBorder="1" applyAlignment="1">
      <alignment horizontal="center" vertical="center" textRotation="255" shrinkToFit="1"/>
    </xf>
    <xf numFmtId="0" fontId="16" fillId="0" borderId="93" xfId="1" applyFont="1" applyBorder="1">
      <alignment vertical="center"/>
    </xf>
    <xf numFmtId="0" fontId="16" fillId="0" borderId="30" xfId="1" applyFont="1" applyBorder="1">
      <alignment vertical="center"/>
    </xf>
    <xf numFmtId="0" fontId="13" fillId="0" borderId="91" xfId="1" applyFont="1" applyBorder="1" applyAlignment="1">
      <alignment horizontal="center" vertical="center"/>
    </xf>
    <xf numFmtId="0" fontId="13" fillId="0" borderId="90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</cellXfs>
  <cellStyles count="4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171449</xdr:colOff>
      <xdr:row>102</xdr:row>
      <xdr:rowOff>47626</xdr:rowOff>
    </xdr:from>
    <xdr:to>
      <xdr:col>4</xdr:col>
      <xdr:colOff>285750</xdr:colOff>
      <xdr:row>108</xdr:row>
      <xdr:rowOff>133350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466849" y="20793076"/>
          <a:ext cx="114301" cy="1114424"/>
        </a:xfrm>
        <a:prstGeom prst="leftBracket">
          <a:avLst>
            <a:gd name="adj" fmla="val 110000"/>
          </a:avLst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105</xdr:row>
      <xdr:rowOff>123825</xdr:rowOff>
    </xdr:from>
    <xdr:to>
      <xdr:col>2</xdr:col>
      <xdr:colOff>200025</xdr:colOff>
      <xdr:row>110</xdr:row>
      <xdr:rowOff>219075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752475" y="15287625"/>
          <a:ext cx="0" cy="904875"/>
        </a:xfrm>
        <a:prstGeom prst="straightConnector1">
          <a:avLst/>
        </a:prstGeom>
        <a:noFill/>
        <a:ln w="38100">
          <a:solidFill>
            <a:srgbClr val="74707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180975</xdr:colOff>
      <xdr:row>105</xdr:row>
      <xdr:rowOff>123825</xdr:rowOff>
    </xdr:from>
    <xdr:to>
      <xdr:col>4</xdr:col>
      <xdr:colOff>104775</xdr:colOff>
      <xdr:row>105</xdr:row>
      <xdr:rowOff>123825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733425" y="15287625"/>
          <a:ext cx="571500" cy="0"/>
        </a:xfrm>
        <a:prstGeom prst="line">
          <a:avLst/>
        </a:prstGeom>
        <a:ln w="3810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101</xdr:row>
          <xdr:rowOff>137160</xdr:rowOff>
        </xdr:from>
        <xdr:to>
          <xdr:col>5</xdr:col>
          <xdr:colOff>274320</xdr:colOff>
          <xdr:row>103</xdr:row>
          <xdr:rowOff>38100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102</xdr:row>
          <xdr:rowOff>121920</xdr:rowOff>
        </xdr:from>
        <xdr:to>
          <xdr:col>5</xdr:col>
          <xdr:colOff>274320</xdr:colOff>
          <xdr:row>104</xdr:row>
          <xdr:rowOff>30480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103</xdr:row>
          <xdr:rowOff>121920</xdr:rowOff>
        </xdr:from>
        <xdr:to>
          <xdr:col>5</xdr:col>
          <xdr:colOff>274320</xdr:colOff>
          <xdr:row>105</xdr:row>
          <xdr:rowOff>30480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104</xdr:row>
          <xdr:rowOff>121920</xdr:rowOff>
        </xdr:from>
        <xdr:to>
          <xdr:col>5</xdr:col>
          <xdr:colOff>274320</xdr:colOff>
          <xdr:row>106</xdr:row>
          <xdr:rowOff>30480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105</xdr:row>
          <xdr:rowOff>121920</xdr:rowOff>
        </xdr:from>
        <xdr:to>
          <xdr:col>5</xdr:col>
          <xdr:colOff>274320</xdr:colOff>
          <xdr:row>107</xdr:row>
          <xdr:rowOff>30480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106</xdr:row>
          <xdr:rowOff>121920</xdr:rowOff>
        </xdr:from>
        <xdr:to>
          <xdr:col>5</xdr:col>
          <xdr:colOff>274320</xdr:colOff>
          <xdr:row>108</xdr:row>
          <xdr:rowOff>30480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107</xdr:row>
          <xdr:rowOff>121920</xdr:rowOff>
        </xdr:from>
        <xdr:to>
          <xdr:col>5</xdr:col>
          <xdr:colOff>274320</xdr:colOff>
          <xdr:row>109</xdr:row>
          <xdr:rowOff>30480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108</xdr:row>
          <xdr:rowOff>121920</xdr:rowOff>
        </xdr:from>
        <xdr:to>
          <xdr:col>5</xdr:col>
          <xdr:colOff>274320</xdr:colOff>
          <xdr:row>110</xdr:row>
          <xdr:rowOff>30480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0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220980</xdr:colOff>
          <xdr:row>113</xdr:row>
          <xdr:rowOff>38100</xdr:rowOff>
        </xdr:from>
        <xdr:to>
          <xdr:col>21</xdr:col>
          <xdr:colOff>99060</xdr:colOff>
          <xdr:row>113</xdr:row>
          <xdr:rowOff>259080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0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220980</xdr:colOff>
          <xdr:row>116</xdr:row>
          <xdr:rowOff>7620</xdr:rowOff>
        </xdr:from>
        <xdr:to>
          <xdr:col>21</xdr:col>
          <xdr:colOff>144780</xdr:colOff>
          <xdr:row>116</xdr:row>
          <xdr:rowOff>297180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0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213360</xdr:colOff>
          <xdr:row>118</xdr:row>
          <xdr:rowOff>7620</xdr:rowOff>
        </xdr:from>
        <xdr:to>
          <xdr:col>2</xdr:col>
          <xdr:colOff>99060</xdr:colOff>
          <xdr:row>118</xdr:row>
          <xdr:rowOff>259080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0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213360</xdr:colOff>
          <xdr:row>119</xdr:row>
          <xdr:rowOff>7620</xdr:rowOff>
        </xdr:from>
        <xdr:to>
          <xdr:col>2</xdr:col>
          <xdr:colOff>99060</xdr:colOff>
          <xdr:row>119</xdr:row>
          <xdr:rowOff>259080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0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24</xdr:col>
      <xdr:colOff>116204</xdr:colOff>
      <xdr:row>18</xdr:row>
      <xdr:rowOff>198120</xdr:rowOff>
    </xdr:from>
    <xdr:to>
      <xdr:col>30</xdr:col>
      <xdr:colOff>407669</xdr:colOff>
      <xdr:row>21</xdr:row>
      <xdr:rowOff>150495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7797164" y="4152900"/>
          <a:ext cx="4040505" cy="66103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←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交付決定通知書の</a:t>
          </a:r>
          <a:r>
            <a:rPr lang="ja-JP" altLang="en-US" sz="1100" b="0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通知日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及び左上の番号を記載してください（不明の場合はお問い合わせください）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24</xdr:col>
      <xdr:colOff>49530</xdr:colOff>
      <xdr:row>56</xdr:row>
      <xdr:rowOff>175260</xdr:rowOff>
    </xdr:from>
    <xdr:to>
      <xdr:col>30</xdr:col>
      <xdr:colOff>340995</xdr:colOff>
      <xdr:row>60</xdr:row>
      <xdr:rowOff>60960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730490" y="12100560"/>
          <a:ext cx="4040505" cy="65532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←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事業完了日とは「設置工事の完了」「補助対象経費の支払い（領収日）」の全てが完了した日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4</xdr:row>
      <xdr:rowOff>66675</xdr:rowOff>
    </xdr:from>
    <xdr:to>
      <xdr:col>22</xdr:col>
      <xdr:colOff>276225</xdr:colOff>
      <xdr:row>21</xdr:row>
      <xdr:rowOff>19050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172325" y="828675"/>
          <a:ext cx="228600" cy="4000500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254825</xdr:colOff>
      <xdr:row>39</xdr:row>
      <xdr:rowOff>110093</xdr:rowOff>
    </xdr:from>
    <xdr:to>
      <xdr:col>12</xdr:col>
      <xdr:colOff>571499</xdr:colOff>
      <xdr:row>41</xdr:row>
      <xdr:rowOff>192468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665150" y="12254468"/>
          <a:ext cx="3059874" cy="730075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東京電力エナジーパートナー以外の電気小売事業者と契約している場合は、事業者名を記載してください。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3</xdr:col>
      <xdr:colOff>394608</xdr:colOff>
      <xdr:row>43</xdr:row>
      <xdr:rowOff>149679</xdr:rowOff>
    </xdr:from>
    <xdr:to>
      <xdr:col>8</xdr:col>
      <xdr:colOff>4884</xdr:colOff>
      <xdr:row>46</xdr:row>
      <xdr:rowOff>139914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2966358" y="13751379"/>
          <a:ext cx="3448851" cy="704610"/>
        </a:xfrm>
        <a:prstGeom prst="rect">
          <a:avLst/>
        </a:prstGeom>
        <a:solidFill>
          <a:schemeClr val="lt1"/>
        </a:solidFill>
        <a:ln w="285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算出された発熱量（ＧＪ）を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事業計画書（様式２）　項目６の省エネ効果（</a:t>
          </a:r>
          <a:r>
            <a:rPr kumimoji="1" lang="en-US" altLang="ja-JP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）へ入力してください</a:t>
          </a:r>
          <a:endParaRPr kumimoji="1" lang="en-US" altLang="ja-JP" sz="11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2"/>
  <sheetViews>
    <sheetView showGridLines="0" tabSelected="1" view="pageBreakPreview" topLeftCell="A9" zoomScaleNormal="100" zoomScaleSheetLayoutView="100" workbookViewId="0">
      <selection activeCell="AA16" sqref="AA16"/>
    </sheetView>
  </sheetViews>
  <sheetFormatPr defaultColWidth="9" defaultRowHeight="12.6"/>
  <cols>
    <col min="1" max="25" width="4.19921875" style="1" customWidth="1"/>
    <col min="26" max="16384" width="9" style="1"/>
  </cols>
  <sheetData>
    <row r="1" spans="1:24" ht="6" customHeight="1"/>
    <row r="2" spans="1:24" ht="18.75" customHeight="1">
      <c r="A2" s="1" t="s">
        <v>204</v>
      </c>
    </row>
    <row r="3" spans="1:24" ht="18.75" customHeight="1"/>
    <row r="4" spans="1:24" ht="18.75" customHeight="1">
      <c r="A4" s="232" t="s">
        <v>158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</row>
    <row r="5" spans="1:24" ht="18.75" customHeight="1"/>
    <row r="6" spans="1:24" ht="18.75" customHeight="1">
      <c r="Q6" s="70" t="s">
        <v>216</v>
      </c>
      <c r="R6" s="69"/>
      <c r="S6" s="89" t="s">
        <v>0</v>
      </c>
      <c r="T6" s="18"/>
      <c r="U6" s="89" t="s">
        <v>1</v>
      </c>
      <c r="V6" s="18"/>
      <c r="W6" s="89" t="s">
        <v>2</v>
      </c>
    </row>
    <row r="7" spans="1:24" ht="18.75" customHeight="1"/>
    <row r="8" spans="1:24" ht="18.75" customHeight="1">
      <c r="B8" s="2" t="s">
        <v>3</v>
      </c>
    </row>
    <row r="9" spans="1:24" ht="18.75" customHeight="1"/>
    <row r="10" spans="1:24" ht="18.75" customHeight="1">
      <c r="G10" s="1" t="s">
        <v>4</v>
      </c>
    </row>
    <row r="11" spans="1:24" ht="18.75" customHeight="1">
      <c r="H11" s="1" t="s">
        <v>5</v>
      </c>
    </row>
    <row r="12" spans="1:24" ht="18.75" customHeight="1">
      <c r="H12" s="236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3"/>
      <c r="X12" s="3"/>
    </row>
    <row r="13" spans="1:24" ht="18.75" customHeight="1">
      <c r="H13" s="1" t="s">
        <v>13</v>
      </c>
    </row>
    <row r="14" spans="1:24" ht="18.75" customHeight="1">
      <c r="H14" s="236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3"/>
      <c r="X14" s="3"/>
    </row>
    <row r="15" spans="1:24" ht="8.25" customHeight="1"/>
    <row r="16" spans="1:24" ht="18.75" customHeight="1">
      <c r="H16" s="230"/>
      <c r="I16" s="238"/>
      <c r="J16" s="238"/>
      <c r="K16" s="238"/>
      <c r="L16" s="238"/>
      <c r="M16" s="238"/>
      <c r="N16" s="3"/>
      <c r="O16" s="230"/>
      <c r="P16" s="236"/>
      <c r="Q16" s="236"/>
      <c r="R16" s="3"/>
      <c r="S16" s="230"/>
      <c r="T16" s="236"/>
      <c r="U16" s="236"/>
      <c r="V16" s="3"/>
      <c r="W16" s="3"/>
      <c r="X16" s="3"/>
    </row>
    <row r="17" spans="1:24" ht="18.75" customHeight="1">
      <c r="H17" s="229" t="s">
        <v>224</v>
      </c>
      <c r="I17" s="229"/>
      <c r="J17" s="76"/>
      <c r="K17" s="76"/>
      <c r="L17" s="76"/>
      <c r="M17" s="76"/>
      <c r="N17" s="3"/>
      <c r="O17" s="3"/>
      <c r="R17" s="3"/>
      <c r="S17" s="3"/>
      <c r="V17" s="3"/>
      <c r="W17" s="3"/>
      <c r="X17" s="3"/>
    </row>
    <row r="18" spans="1:24" ht="18.75" customHeight="1">
      <c r="H18" s="230"/>
      <c r="I18" s="230"/>
      <c r="J18" s="230"/>
      <c r="K18" s="230"/>
      <c r="L18" s="230"/>
      <c r="M18" s="230"/>
      <c r="N18" s="3"/>
      <c r="O18" s="3"/>
      <c r="R18" s="3"/>
      <c r="S18" s="3"/>
      <c r="V18" s="3"/>
      <c r="W18" s="3"/>
      <c r="X18" s="3"/>
    </row>
    <row r="19" spans="1:24" ht="18.75" customHeight="1"/>
    <row r="20" spans="1:24" ht="18.75" customHeight="1">
      <c r="A20" s="1" t="s">
        <v>198</v>
      </c>
    </row>
    <row r="21" spans="1:24" ht="18.75" customHeight="1">
      <c r="A21" s="1" t="s">
        <v>159</v>
      </c>
    </row>
    <row r="22" spans="1:24" ht="18.75" customHeight="1">
      <c r="A22" s="1" t="s">
        <v>160</v>
      </c>
    </row>
    <row r="23" spans="1:24" ht="18.75" customHeight="1">
      <c r="A23" s="1" t="s">
        <v>161</v>
      </c>
    </row>
    <row r="24" spans="1:24" ht="12" customHeight="1"/>
    <row r="25" spans="1:24" ht="18.75" customHeight="1">
      <c r="B25" s="1">
        <v>1</v>
      </c>
      <c r="D25" s="1" t="s">
        <v>6</v>
      </c>
    </row>
    <row r="26" spans="1:24" ht="9" customHeight="1"/>
    <row r="27" spans="1:24" ht="18.75" customHeight="1">
      <c r="D27" s="1" t="s">
        <v>7</v>
      </c>
    </row>
    <row r="28" spans="1:24" ht="9" customHeight="1"/>
    <row r="29" spans="1:24" ht="18.75" customHeight="1">
      <c r="B29" s="1">
        <v>2</v>
      </c>
      <c r="D29" s="1" t="s">
        <v>9</v>
      </c>
    </row>
    <row r="30" spans="1:24" ht="9" customHeight="1"/>
    <row r="31" spans="1:24" ht="18.75" customHeight="1">
      <c r="D31" s="1" t="s">
        <v>222</v>
      </c>
    </row>
    <row r="32" spans="1:24" ht="9" customHeight="1"/>
    <row r="33" spans="2:22" ht="18.75" customHeight="1">
      <c r="B33" s="1">
        <v>3</v>
      </c>
      <c r="D33" s="1" t="s">
        <v>176</v>
      </c>
    </row>
    <row r="34" spans="2:22" ht="18.75" customHeight="1">
      <c r="D34" s="234">
        <f>M139</f>
        <v>0</v>
      </c>
      <c r="E34" s="235"/>
      <c r="F34" s="235"/>
      <c r="G34" s="235"/>
      <c r="H34" s="235"/>
      <c r="I34" s="235"/>
      <c r="J34" s="235"/>
      <c r="K34" s="1" t="s">
        <v>223</v>
      </c>
    </row>
    <row r="35" spans="2:22" ht="9" customHeight="1"/>
    <row r="36" spans="2:22" ht="18.75" customHeight="1">
      <c r="B36" s="1">
        <v>4</v>
      </c>
      <c r="D36" s="1" t="s">
        <v>12</v>
      </c>
    </row>
    <row r="37" spans="2:22" ht="18.75" customHeight="1">
      <c r="B37" s="17" t="s">
        <v>255</v>
      </c>
    </row>
    <row r="38" spans="2:22" ht="18.75" customHeight="1">
      <c r="B38" s="17" t="s">
        <v>256</v>
      </c>
    </row>
    <row r="39" spans="2:22" ht="18.75" customHeight="1">
      <c r="B39" s="17" t="s">
        <v>257</v>
      </c>
    </row>
    <row r="40" spans="2:22" ht="18.75" customHeight="1">
      <c r="B40" s="17" t="s">
        <v>258</v>
      </c>
    </row>
    <row r="41" spans="2:22" ht="18.75" customHeight="1">
      <c r="B41" s="17" t="s">
        <v>259</v>
      </c>
    </row>
    <row r="42" spans="2:22" ht="18.75" customHeight="1">
      <c r="B42" s="17" t="s">
        <v>262</v>
      </c>
    </row>
    <row r="43" spans="2:22" ht="18.75" customHeight="1">
      <c r="B43" s="17" t="s">
        <v>260</v>
      </c>
    </row>
    <row r="44" spans="2:22" ht="18.75" customHeight="1">
      <c r="B44" s="17" t="s">
        <v>253</v>
      </c>
    </row>
    <row r="45" spans="2:22" ht="18.75" customHeight="1">
      <c r="B45" s="17" t="s">
        <v>254</v>
      </c>
    </row>
    <row r="46" spans="2:22" ht="18.75" customHeight="1"/>
    <row r="47" spans="2:22" ht="18.75" customHeight="1">
      <c r="B47" s="17"/>
      <c r="Q47" s="243" t="s">
        <v>219</v>
      </c>
      <c r="R47" s="243"/>
      <c r="S47" s="227" t="s">
        <v>220</v>
      </c>
      <c r="T47" s="227"/>
      <c r="U47" s="227" t="s">
        <v>221</v>
      </c>
      <c r="V47" s="227"/>
    </row>
    <row r="48" spans="2:22" ht="18.75" customHeight="1">
      <c r="B48" s="17"/>
      <c r="Q48" s="243"/>
      <c r="R48" s="243"/>
      <c r="S48" s="227"/>
      <c r="T48" s="227"/>
      <c r="U48" s="227"/>
      <c r="V48" s="227"/>
    </row>
    <row r="49" spans="1:31" ht="18.75" customHeight="1">
      <c r="B49" s="17"/>
      <c r="Q49" s="243"/>
      <c r="R49" s="243"/>
      <c r="S49" s="228"/>
      <c r="T49" s="228"/>
      <c r="U49" s="228"/>
      <c r="V49" s="228"/>
    </row>
    <row r="50" spans="1:31" ht="18.75" customHeight="1">
      <c r="B50" s="17"/>
      <c r="Q50" s="243"/>
      <c r="R50" s="243"/>
      <c r="S50" s="228"/>
      <c r="T50" s="228"/>
      <c r="U50" s="228"/>
      <c r="V50" s="228"/>
    </row>
    <row r="51" spans="1:31" ht="5.25" customHeight="1">
      <c r="B51" s="17"/>
    </row>
    <row r="52" spans="1:31" ht="18.75" customHeight="1">
      <c r="B52" s="1" t="s">
        <v>166</v>
      </c>
    </row>
    <row r="53" spans="1:31" ht="18.75" customHeight="1">
      <c r="B53" s="216" t="s">
        <v>14</v>
      </c>
      <c r="C53" s="104"/>
      <c r="D53" s="104"/>
      <c r="E53" s="104"/>
      <c r="F53" s="104"/>
      <c r="G53" s="104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</row>
    <row r="54" spans="1:31" ht="18.75" customHeight="1">
      <c r="B54" s="216" t="s">
        <v>15</v>
      </c>
      <c r="C54" s="104"/>
      <c r="D54" s="104"/>
      <c r="E54" s="104"/>
      <c r="F54" s="104"/>
      <c r="G54" s="104"/>
      <c r="H54" s="239" t="s">
        <v>97</v>
      </c>
      <c r="I54" s="240"/>
      <c r="J54" s="240"/>
      <c r="K54" s="240"/>
      <c r="L54" s="134"/>
      <c r="M54" s="241"/>
      <c r="N54" s="241"/>
      <c r="O54" s="241"/>
      <c r="P54" s="241"/>
      <c r="Q54" s="241"/>
      <c r="R54" s="241"/>
      <c r="S54" s="241"/>
      <c r="T54" s="241"/>
      <c r="U54" s="241"/>
      <c r="V54" s="242"/>
    </row>
    <row r="55" spans="1:31" ht="6.75" customHeight="1"/>
    <row r="56" spans="1:31" ht="20.25" customHeight="1">
      <c r="B56" s="1" t="s">
        <v>165</v>
      </c>
    </row>
    <row r="57" spans="1:31" ht="18.75" customHeight="1">
      <c r="B57" s="136" t="s">
        <v>217</v>
      </c>
      <c r="C57" s="129"/>
      <c r="D57" s="129"/>
      <c r="E57" s="129"/>
      <c r="F57" s="129"/>
      <c r="G57" s="130"/>
      <c r="H57" s="5" t="s">
        <v>216</v>
      </c>
      <c r="I57" s="231"/>
      <c r="J57" s="231"/>
      <c r="K57" s="5" t="s">
        <v>17</v>
      </c>
      <c r="L57" s="134"/>
      <c r="M57" s="134"/>
      <c r="N57" s="134"/>
      <c r="O57" s="5" t="s">
        <v>18</v>
      </c>
      <c r="P57" s="134"/>
      <c r="Q57" s="134"/>
      <c r="R57" s="134"/>
      <c r="S57" s="5" t="s">
        <v>19</v>
      </c>
      <c r="T57" s="5"/>
      <c r="U57" s="5"/>
      <c r="V57" s="6"/>
      <c r="AE57" s="7"/>
    </row>
    <row r="58" spans="1:31" ht="18.75" customHeight="1">
      <c r="B58" s="136" t="s">
        <v>218</v>
      </c>
      <c r="C58" s="129"/>
      <c r="D58" s="129"/>
      <c r="E58" s="129"/>
      <c r="F58" s="129"/>
      <c r="G58" s="130"/>
      <c r="H58" s="5" t="s">
        <v>216</v>
      </c>
      <c r="I58" s="231"/>
      <c r="J58" s="231"/>
      <c r="K58" s="5" t="s">
        <v>17</v>
      </c>
      <c r="L58" s="134"/>
      <c r="M58" s="134"/>
      <c r="N58" s="134"/>
      <c r="O58" s="5" t="s">
        <v>18</v>
      </c>
      <c r="P58" s="134"/>
      <c r="Q58" s="134"/>
      <c r="R58" s="134"/>
      <c r="S58" s="5" t="s">
        <v>19</v>
      </c>
      <c r="T58" s="5"/>
      <c r="U58" s="5"/>
      <c r="V58" s="6"/>
    </row>
    <row r="59" spans="1:31" ht="6.75" customHeight="1">
      <c r="B59" s="7"/>
    </row>
    <row r="60" spans="1:31" ht="17.25" customHeight="1">
      <c r="A60" s="4"/>
      <c r="B60" s="4" t="s">
        <v>164</v>
      </c>
    </row>
    <row r="61" spans="1:31" ht="18.75" customHeight="1">
      <c r="B61" s="213">
        <v>1</v>
      </c>
      <c r="C61" s="216" t="s">
        <v>16</v>
      </c>
      <c r="D61" s="104"/>
      <c r="E61" s="104"/>
      <c r="F61" s="104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</row>
    <row r="62" spans="1:31" ht="18.75" customHeight="1">
      <c r="B62" s="214"/>
      <c r="C62" s="204" t="s">
        <v>96</v>
      </c>
      <c r="D62" s="169"/>
      <c r="E62" s="169"/>
      <c r="F62" s="170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</row>
    <row r="63" spans="1:31" ht="18.75" customHeight="1">
      <c r="B63" s="214"/>
      <c r="C63" s="218"/>
      <c r="D63" s="219"/>
      <c r="E63" s="219"/>
      <c r="F63" s="220"/>
      <c r="G63" s="225"/>
      <c r="H63" s="225"/>
      <c r="I63" s="225"/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</row>
    <row r="64" spans="1:31" ht="18.75" customHeight="1">
      <c r="B64" s="214"/>
      <c r="C64" s="218"/>
      <c r="D64" s="219"/>
      <c r="E64" s="219"/>
      <c r="F64" s="220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</row>
    <row r="65" spans="2:22" ht="18.75" customHeight="1">
      <c r="B65" s="214"/>
      <c r="C65" s="218"/>
      <c r="D65" s="219"/>
      <c r="E65" s="219"/>
      <c r="F65" s="220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</row>
    <row r="66" spans="2:22" ht="18.75" customHeight="1">
      <c r="B66" s="214"/>
      <c r="C66" s="218"/>
      <c r="D66" s="219"/>
      <c r="E66" s="219"/>
      <c r="F66" s="220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</row>
    <row r="67" spans="2:22" ht="18.75" customHeight="1">
      <c r="B67" s="215"/>
      <c r="C67" s="221"/>
      <c r="D67" s="222"/>
      <c r="E67" s="222"/>
      <c r="F67" s="223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</row>
    <row r="68" spans="2:22" ht="18.75" customHeight="1">
      <c r="B68" s="214">
        <v>2</v>
      </c>
      <c r="C68" s="216" t="s">
        <v>16</v>
      </c>
      <c r="D68" s="104"/>
      <c r="E68" s="104"/>
      <c r="F68" s="104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</row>
    <row r="69" spans="2:22" ht="18.75" customHeight="1">
      <c r="B69" s="214"/>
      <c r="C69" s="204" t="s">
        <v>96</v>
      </c>
      <c r="D69" s="169"/>
      <c r="E69" s="169"/>
      <c r="F69" s="170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</row>
    <row r="70" spans="2:22" ht="18.75" customHeight="1">
      <c r="B70" s="214"/>
      <c r="C70" s="218"/>
      <c r="D70" s="219"/>
      <c r="E70" s="219"/>
      <c r="F70" s="220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</row>
    <row r="71" spans="2:22" ht="18.75" customHeight="1">
      <c r="B71" s="214"/>
      <c r="C71" s="218"/>
      <c r="D71" s="219"/>
      <c r="E71" s="219"/>
      <c r="F71" s="220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</row>
    <row r="72" spans="2:22" ht="18.75" customHeight="1">
      <c r="B72" s="214"/>
      <c r="C72" s="218"/>
      <c r="D72" s="219"/>
      <c r="E72" s="219"/>
      <c r="F72" s="220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</row>
    <row r="73" spans="2:22" ht="18.75" customHeight="1">
      <c r="B73" s="214"/>
      <c r="C73" s="218"/>
      <c r="D73" s="219"/>
      <c r="E73" s="219"/>
      <c r="F73" s="220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</row>
    <row r="74" spans="2:22" ht="18.75" customHeight="1">
      <c r="B74" s="214"/>
      <c r="C74" s="221"/>
      <c r="D74" s="222"/>
      <c r="E74" s="222"/>
      <c r="F74" s="223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</row>
    <row r="75" spans="2:22" ht="18.75" customHeight="1">
      <c r="B75" s="213">
        <v>3</v>
      </c>
      <c r="C75" s="216" t="s">
        <v>16</v>
      </c>
      <c r="D75" s="104"/>
      <c r="E75" s="104"/>
      <c r="F75" s="104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</row>
    <row r="76" spans="2:22" ht="18.75" customHeight="1">
      <c r="B76" s="214"/>
      <c r="C76" s="204" t="s">
        <v>96</v>
      </c>
      <c r="D76" s="169"/>
      <c r="E76" s="169"/>
      <c r="F76" s="170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</row>
    <row r="77" spans="2:22" ht="18.75" customHeight="1">
      <c r="B77" s="214"/>
      <c r="C77" s="218"/>
      <c r="D77" s="219"/>
      <c r="E77" s="219"/>
      <c r="F77" s="220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</row>
    <row r="78" spans="2:22" ht="18.75" customHeight="1">
      <c r="B78" s="214"/>
      <c r="C78" s="218"/>
      <c r="D78" s="219"/>
      <c r="E78" s="219"/>
      <c r="F78" s="220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</row>
    <row r="79" spans="2:22" ht="18.75" customHeight="1">
      <c r="B79" s="214"/>
      <c r="C79" s="218"/>
      <c r="D79" s="219"/>
      <c r="E79" s="219"/>
      <c r="F79" s="220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</row>
    <row r="80" spans="2:22" ht="18.75" customHeight="1">
      <c r="B80" s="214"/>
      <c r="C80" s="218"/>
      <c r="D80" s="219"/>
      <c r="E80" s="219"/>
      <c r="F80" s="220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</row>
    <row r="81" spans="1:22" ht="18.75" customHeight="1">
      <c r="B81" s="215"/>
      <c r="C81" s="221"/>
      <c r="D81" s="222"/>
      <c r="E81" s="222"/>
      <c r="F81" s="223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</row>
    <row r="83" spans="1:22">
      <c r="A83" s="4"/>
      <c r="B83" s="4" t="s">
        <v>163</v>
      </c>
    </row>
    <row r="84" spans="1:22" ht="18.75" customHeight="1">
      <c r="B84" s="204" t="s">
        <v>20</v>
      </c>
      <c r="C84" s="169"/>
      <c r="D84" s="169"/>
      <c r="E84" s="169"/>
      <c r="F84" s="169"/>
      <c r="G84" s="204" t="s">
        <v>21</v>
      </c>
      <c r="H84" s="207"/>
      <c r="I84" s="169"/>
      <c r="J84" s="169"/>
      <c r="K84" s="169"/>
      <c r="L84" s="169"/>
      <c r="M84" s="169"/>
      <c r="N84" s="208"/>
      <c r="O84" s="209" t="s">
        <v>23</v>
      </c>
      <c r="P84" s="207"/>
      <c r="Q84" s="169"/>
      <c r="R84" s="169"/>
      <c r="S84" s="169"/>
      <c r="T84" s="169"/>
      <c r="U84" s="169"/>
      <c r="V84" s="170"/>
    </row>
    <row r="85" spans="1:22" ht="18.75" customHeight="1">
      <c r="B85" s="205"/>
      <c r="C85" s="206"/>
      <c r="D85" s="206"/>
      <c r="E85" s="206"/>
      <c r="F85" s="206"/>
      <c r="G85" s="162" t="s">
        <v>22</v>
      </c>
      <c r="H85" s="163"/>
      <c r="I85" s="164"/>
      <c r="J85" s="164"/>
      <c r="K85" s="164"/>
      <c r="L85" s="164"/>
      <c r="M85" s="164"/>
      <c r="N85" s="210"/>
      <c r="O85" s="211" t="s">
        <v>24</v>
      </c>
      <c r="P85" s="163"/>
      <c r="Q85" s="164"/>
      <c r="R85" s="164"/>
      <c r="S85" s="164"/>
      <c r="T85" s="164"/>
      <c r="U85" s="164"/>
      <c r="V85" s="212"/>
    </row>
    <row r="86" spans="1:22" ht="18.75" customHeight="1">
      <c r="B86" s="194" t="s">
        <v>25</v>
      </c>
      <c r="C86" s="195"/>
      <c r="D86" s="195"/>
      <c r="E86" s="195"/>
      <c r="F86" s="196"/>
      <c r="G86" s="197"/>
      <c r="H86" s="198"/>
      <c r="I86" s="198"/>
      <c r="J86" s="198"/>
      <c r="K86" s="198"/>
      <c r="L86" s="198"/>
      <c r="M86" s="199" t="s">
        <v>26</v>
      </c>
      <c r="N86" s="200"/>
      <c r="O86" s="201">
        <f>G86*0.457</f>
        <v>0</v>
      </c>
      <c r="P86" s="202"/>
      <c r="Q86" s="202"/>
      <c r="R86" s="202"/>
      <c r="S86" s="202"/>
      <c r="T86" s="202"/>
      <c r="U86" s="199" t="s">
        <v>92</v>
      </c>
      <c r="V86" s="203"/>
    </row>
    <row r="87" spans="1:22" ht="18.75" customHeight="1">
      <c r="B87" s="185" t="s">
        <v>27</v>
      </c>
      <c r="C87" s="186"/>
      <c r="D87" s="186"/>
      <c r="E87" s="186"/>
      <c r="F87" s="187"/>
      <c r="G87" s="188"/>
      <c r="H87" s="189"/>
      <c r="I87" s="189"/>
      <c r="J87" s="189"/>
      <c r="K87" s="189"/>
      <c r="L87" s="189"/>
      <c r="M87" s="190" t="s">
        <v>28</v>
      </c>
      <c r="N87" s="191"/>
      <c r="O87" s="192">
        <f>G87*0.205</f>
        <v>0</v>
      </c>
      <c r="P87" s="193"/>
      <c r="Q87" s="193"/>
      <c r="R87" s="193"/>
      <c r="S87" s="193"/>
      <c r="T87" s="193"/>
      <c r="U87" s="190" t="s">
        <v>92</v>
      </c>
      <c r="V87" s="187"/>
    </row>
    <row r="88" spans="1:22" ht="18.75" customHeight="1">
      <c r="B88" s="185" t="s">
        <v>29</v>
      </c>
      <c r="C88" s="186"/>
      <c r="D88" s="186"/>
      <c r="E88" s="186"/>
      <c r="F88" s="187"/>
      <c r="G88" s="188"/>
      <c r="H88" s="189"/>
      <c r="I88" s="189"/>
      <c r="J88" s="189"/>
      <c r="K88" s="189"/>
      <c r="L88" s="189"/>
      <c r="M88" s="190" t="s">
        <v>30</v>
      </c>
      <c r="N88" s="191"/>
      <c r="O88" s="192">
        <f>G88*2.99</f>
        <v>0</v>
      </c>
      <c r="P88" s="193"/>
      <c r="Q88" s="193"/>
      <c r="R88" s="193"/>
      <c r="S88" s="193"/>
      <c r="T88" s="193"/>
      <c r="U88" s="190" t="s">
        <v>92</v>
      </c>
      <c r="V88" s="187"/>
    </row>
    <row r="89" spans="1:22" ht="18.75" customHeight="1">
      <c r="B89" s="185" t="s">
        <v>31</v>
      </c>
      <c r="C89" s="186"/>
      <c r="D89" s="186"/>
      <c r="E89" s="186"/>
      <c r="F89" s="187"/>
      <c r="G89" s="188"/>
      <c r="H89" s="189"/>
      <c r="I89" s="189"/>
      <c r="J89" s="189"/>
      <c r="K89" s="189"/>
      <c r="L89" s="189"/>
      <c r="M89" s="190" t="s">
        <v>32</v>
      </c>
      <c r="N89" s="191"/>
      <c r="O89" s="192">
        <f>G89*2.5</f>
        <v>0</v>
      </c>
      <c r="P89" s="193"/>
      <c r="Q89" s="193"/>
      <c r="R89" s="193"/>
      <c r="S89" s="193"/>
      <c r="T89" s="193"/>
      <c r="U89" s="190" t="s">
        <v>92</v>
      </c>
      <c r="V89" s="187"/>
    </row>
    <row r="90" spans="1:22" ht="18.75" customHeight="1">
      <c r="B90" s="185" t="s">
        <v>33</v>
      </c>
      <c r="C90" s="186"/>
      <c r="D90" s="186"/>
      <c r="E90" s="186"/>
      <c r="F90" s="187"/>
      <c r="G90" s="188"/>
      <c r="H90" s="189"/>
      <c r="I90" s="189"/>
      <c r="J90" s="189"/>
      <c r="K90" s="189"/>
      <c r="L90" s="189"/>
      <c r="M90" s="190" t="s">
        <v>32</v>
      </c>
      <c r="N90" s="191"/>
      <c r="O90" s="192">
        <f>G90*2.75</f>
        <v>0</v>
      </c>
      <c r="P90" s="193"/>
      <c r="Q90" s="193"/>
      <c r="R90" s="193"/>
      <c r="S90" s="193"/>
      <c r="T90" s="193"/>
      <c r="U90" s="190" t="s">
        <v>92</v>
      </c>
      <c r="V90" s="187"/>
    </row>
    <row r="91" spans="1:22" ht="18.75" customHeight="1" thickBot="1">
      <c r="B91" s="174" t="s">
        <v>34</v>
      </c>
      <c r="C91" s="175"/>
      <c r="D91" s="175"/>
      <c r="E91" s="175"/>
      <c r="F91" s="176"/>
      <c r="G91" s="177"/>
      <c r="H91" s="178"/>
      <c r="I91" s="178"/>
      <c r="J91" s="178"/>
      <c r="K91" s="178"/>
      <c r="L91" s="178"/>
      <c r="M91" s="179"/>
      <c r="N91" s="180"/>
      <c r="O91" s="181"/>
      <c r="P91" s="182"/>
      <c r="Q91" s="182"/>
      <c r="R91" s="182"/>
      <c r="S91" s="182"/>
      <c r="T91" s="182"/>
      <c r="U91" s="183" t="s">
        <v>92</v>
      </c>
      <c r="V91" s="184"/>
    </row>
    <row r="92" spans="1:22" ht="18.75" customHeight="1" thickTop="1" thickBot="1">
      <c r="B92" s="162" t="s">
        <v>35</v>
      </c>
      <c r="C92" s="163"/>
      <c r="D92" s="163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5">
        <f>SUM(O86:T91)</f>
        <v>0</v>
      </c>
      <c r="P92" s="166"/>
      <c r="Q92" s="166"/>
      <c r="R92" s="166"/>
      <c r="S92" s="166"/>
      <c r="T92" s="166"/>
      <c r="U92" s="167" t="s">
        <v>92</v>
      </c>
      <c r="V92" s="168"/>
    </row>
    <row r="93" spans="1:22" ht="13.2" thickTop="1">
      <c r="B93" s="4" t="s">
        <v>36</v>
      </c>
    </row>
    <row r="94" spans="1:22">
      <c r="B94" s="2" t="s">
        <v>37</v>
      </c>
    </row>
    <row r="95" spans="1:22">
      <c r="B95" s="4" t="s">
        <v>38</v>
      </c>
    </row>
    <row r="96" spans="1:22">
      <c r="B96" s="8" t="s">
        <v>225</v>
      </c>
    </row>
    <row r="97" spans="1:7">
      <c r="B97" s="9" t="s">
        <v>93</v>
      </c>
    </row>
    <row r="98" spans="1:7">
      <c r="B98" s="8" t="s">
        <v>226</v>
      </c>
    </row>
    <row r="99" spans="1:7">
      <c r="B99" s="8" t="s">
        <v>39</v>
      </c>
    </row>
    <row r="100" spans="1:7" ht="6.75" customHeight="1"/>
    <row r="101" spans="1:7">
      <c r="A101" s="4"/>
      <c r="B101" s="4" t="s">
        <v>162</v>
      </c>
    </row>
    <row r="102" spans="1:7">
      <c r="B102" s="4" t="s">
        <v>168</v>
      </c>
    </row>
    <row r="103" spans="1:7">
      <c r="B103" s="4"/>
      <c r="F103" s="19"/>
      <c r="G103" s="1" t="s">
        <v>49</v>
      </c>
    </row>
    <row r="104" spans="1:7">
      <c r="B104" s="4"/>
      <c r="F104" s="19"/>
      <c r="G104" s="1" t="s">
        <v>50</v>
      </c>
    </row>
    <row r="105" spans="1:7">
      <c r="B105" s="4"/>
      <c r="F105" s="19"/>
      <c r="G105" s="1" t="s">
        <v>51</v>
      </c>
    </row>
    <row r="106" spans="1:7">
      <c r="B106" s="4"/>
      <c r="F106" s="19"/>
      <c r="G106" s="1" t="s">
        <v>52</v>
      </c>
    </row>
    <row r="107" spans="1:7">
      <c r="B107" s="4"/>
      <c r="F107" s="19"/>
      <c r="G107" s="1" t="s">
        <v>53</v>
      </c>
    </row>
    <row r="108" spans="1:7">
      <c r="B108" s="4"/>
      <c r="F108" s="19"/>
      <c r="G108" s="1" t="s">
        <v>54</v>
      </c>
    </row>
    <row r="109" spans="1:7">
      <c r="F109" s="19"/>
      <c r="G109" s="1" t="s">
        <v>55</v>
      </c>
    </row>
    <row r="110" spans="1:7">
      <c r="B110" s="4" t="s">
        <v>47</v>
      </c>
      <c r="F110" s="19"/>
      <c r="G110" s="1" t="s">
        <v>56</v>
      </c>
    </row>
    <row r="111" spans="1:7">
      <c r="B111" s="4"/>
    </row>
    <row r="112" spans="1:7">
      <c r="B112" s="4" t="s">
        <v>48</v>
      </c>
    </row>
    <row r="113" spans="1:25" ht="25.5" customHeight="1">
      <c r="B113" s="92" t="s">
        <v>90</v>
      </c>
      <c r="C113" s="169"/>
      <c r="D113" s="169"/>
      <c r="E113" s="169"/>
      <c r="F113" s="169"/>
      <c r="G113" s="169"/>
      <c r="H113" s="169"/>
      <c r="I113" s="169"/>
      <c r="J113" s="169"/>
      <c r="K113" s="169"/>
      <c r="L113" s="169"/>
      <c r="M113" s="169"/>
      <c r="N113" s="170"/>
      <c r="O113" s="171"/>
      <c r="P113" s="171"/>
      <c r="Q113" s="171"/>
      <c r="R113" s="171"/>
      <c r="S113" s="171"/>
      <c r="T113" s="171"/>
      <c r="U113" s="172" t="s">
        <v>57</v>
      </c>
      <c r="V113" s="173"/>
    </row>
    <row r="114" spans="1:25" ht="25.5" customHeight="1">
      <c r="B114" s="153" t="s">
        <v>156</v>
      </c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5"/>
      <c r="V114" s="156"/>
    </row>
    <row r="115" spans="1:25" ht="31.5" customHeight="1">
      <c r="B115" s="157" t="s">
        <v>91</v>
      </c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57"/>
      <c r="N115" s="157"/>
      <c r="O115" s="158"/>
      <c r="P115" s="158"/>
      <c r="Q115" s="158"/>
      <c r="R115" s="158"/>
      <c r="S115" s="158"/>
      <c r="T115" s="159"/>
      <c r="U115" s="160" t="s">
        <v>57</v>
      </c>
      <c r="V115" s="161"/>
      <c r="Y115" s="1" t="s">
        <v>157</v>
      </c>
    </row>
    <row r="116" spans="1:25" ht="31.5" customHeight="1">
      <c r="B116" s="143" t="s">
        <v>200</v>
      </c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4"/>
      <c r="P116" s="144"/>
      <c r="Q116" s="144"/>
      <c r="R116" s="144"/>
      <c r="S116" s="144"/>
      <c r="T116" s="145"/>
      <c r="U116" s="146" t="s">
        <v>57</v>
      </c>
      <c r="V116" s="130"/>
    </row>
    <row r="117" spans="1:25" ht="25.5" customHeight="1">
      <c r="B117" s="147" t="s">
        <v>199</v>
      </c>
      <c r="C117" s="148"/>
      <c r="D117" s="148"/>
      <c r="E117" s="148"/>
      <c r="F117" s="148"/>
      <c r="G117" s="148"/>
      <c r="H117" s="148"/>
      <c r="I117" s="148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9"/>
      <c r="V117" s="150"/>
    </row>
    <row r="118" spans="1:25" ht="25.5" customHeight="1">
      <c r="B118" s="63" t="s">
        <v>201</v>
      </c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7"/>
      <c r="V118" s="62"/>
    </row>
    <row r="119" spans="1:25" ht="25.5" customHeight="1">
      <c r="B119" s="151"/>
      <c r="C119" s="152"/>
      <c r="D119" s="63" t="s">
        <v>202</v>
      </c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7"/>
      <c r="V119" s="62"/>
    </row>
    <row r="120" spans="1:25" ht="25.5" customHeight="1">
      <c r="B120" s="151"/>
      <c r="C120" s="152"/>
      <c r="D120" s="63" t="s">
        <v>203</v>
      </c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7"/>
      <c r="V120" s="62"/>
    </row>
    <row r="121" spans="1:25" ht="7.5" customHeight="1"/>
    <row r="122" spans="1:25">
      <c r="A122" s="4"/>
      <c r="B122" s="4" t="s">
        <v>248</v>
      </c>
    </row>
    <row r="123" spans="1:25" ht="18.75" customHeight="1">
      <c r="B123" s="136" t="s">
        <v>40</v>
      </c>
      <c r="C123" s="129"/>
      <c r="D123" s="129"/>
      <c r="E123" s="129"/>
      <c r="F123" s="129"/>
      <c r="G123" s="130"/>
      <c r="H123" s="140" t="s">
        <v>41</v>
      </c>
      <c r="I123" s="140"/>
      <c r="J123" s="129"/>
      <c r="K123" s="129"/>
      <c r="L123" s="129"/>
      <c r="M123" s="129"/>
      <c r="N123" s="129"/>
      <c r="O123" s="129"/>
      <c r="P123" s="129"/>
      <c r="Q123" s="141" t="s">
        <v>59</v>
      </c>
      <c r="R123" s="129"/>
      <c r="S123" s="129"/>
      <c r="T123" s="129"/>
      <c r="U123" s="129"/>
      <c r="V123" s="130"/>
    </row>
    <row r="124" spans="1:25" ht="18.75" customHeight="1">
      <c r="B124" s="142" t="s">
        <v>42</v>
      </c>
      <c r="C124" s="129"/>
      <c r="D124" s="129"/>
      <c r="E124" s="129"/>
      <c r="F124" s="129"/>
      <c r="G124" s="130"/>
      <c r="H124" s="131"/>
      <c r="I124" s="132"/>
      <c r="J124" s="132"/>
      <c r="K124" s="132"/>
      <c r="L124" s="132"/>
      <c r="M124" s="132"/>
      <c r="N124" s="132"/>
      <c r="O124" s="132"/>
      <c r="P124" s="48" t="s">
        <v>10</v>
      </c>
      <c r="Q124" s="133"/>
      <c r="R124" s="134"/>
      <c r="S124" s="134"/>
      <c r="T124" s="134"/>
      <c r="U124" s="134"/>
      <c r="V124" s="135"/>
    </row>
    <row r="125" spans="1:25" ht="18.75" customHeight="1">
      <c r="B125" s="128" t="s">
        <v>43</v>
      </c>
      <c r="C125" s="129"/>
      <c r="D125" s="129"/>
      <c r="E125" s="129"/>
      <c r="F125" s="129"/>
      <c r="G125" s="130"/>
      <c r="H125" s="131"/>
      <c r="I125" s="132"/>
      <c r="J125" s="132"/>
      <c r="K125" s="132"/>
      <c r="L125" s="132"/>
      <c r="M125" s="132"/>
      <c r="N125" s="132"/>
      <c r="O125" s="132"/>
      <c r="P125" s="48" t="s">
        <v>10</v>
      </c>
      <c r="Q125" s="133"/>
      <c r="R125" s="134"/>
      <c r="S125" s="134"/>
      <c r="T125" s="134"/>
      <c r="U125" s="134"/>
      <c r="V125" s="135"/>
    </row>
    <row r="126" spans="1:25" ht="18.75" customHeight="1">
      <c r="B126" s="136" t="s">
        <v>44</v>
      </c>
      <c r="C126" s="129"/>
      <c r="D126" s="129"/>
      <c r="E126" s="129"/>
      <c r="F126" s="129"/>
      <c r="G126" s="130"/>
      <c r="H126" s="137">
        <f>SUM(H124:O125)</f>
        <v>0</v>
      </c>
      <c r="I126" s="138"/>
      <c r="J126" s="138"/>
      <c r="K126" s="138"/>
      <c r="L126" s="138"/>
      <c r="M126" s="138"/>
      <c r="N126" s="138"/>
      <c r="O126" s="138"/>
      <c r="P126" s="48" t="s">
        <v>10</v>
      </c>
      <c r="Q126" s="139"/>
      <c r="R126" s="129"/>
      <c r="S126" s="129"/>
      <c r="T126" s="129"/>
      <c r="U126" s="129"/>
      <c r="V126" s="130"/>
    </row>
    <row r="127" spans="1:25" ht="18.75" customHeight="1">
      <c r="B127" s="136" t="s">
        <v>45</v>
      </c>
      <c r="C127" s="129"/>
      <c r="D127" s="129"/>
      <c r="E127" s="129"/>
      <c r="F127" s="129"/>
      <c r="G127" s="130"/>
      <c r="H127" s="131"/>
      <c r="I127" s="132"/>
      <c r="J127" s="132"/>
      <c r="K127" s="132"/>
      <c r="L127" s="132"/>
      <c r="M127" s="132"/>
      <c r="N127" s="132"/>
      <c r="O127" s="132"/>
      <c r="P127" s="48" t="s">
        <v>10</v>
      </c>
      <c r="Q127" s="139" t="s">
        <v>46</v>
      </c>
      <c r="R127" s="129"/>
      <c r="S127" s="129"/>
      <c r="T127" s="129"/>
      <c r="U127" s="129"/>
      <c r="V127" s="130"/>
    </row>
    <row r="128" spans="1:25" ht="18.75" customHeight="1">
      <c r="B128" s="136" t="s">
        <v>249</v>
      </c>
      <c r="C128" s="129"/>
      <c r="D128" s="129"/>
      <c r="E128" s="129"/>
      <c r="F128" s="129"/>
      <c r="G128" s="130"/>
      <c r="H128" s="137">
        <f>SUM(H126:O127)</f>
        <v>0</v>
      </c>
      <c r="I128" s="138"/>
      <c r="J128" s="138"/>
      <c r="K128" s="138"/>
      <c r="L128" s="138"/>
      <c r="M128" s="138"/>
      <c r="N128" s="138"/>
      <c r="O128" s="138"/>
      <c r="P128" s="48" t="s">
        <v>10</v>
      </c>
      <c r="Q128" s="125" t="s">
        <v>251</v>
      </c>
      <c r="R128" s="126"/>
      <c r="S128" s="126"/>
      <c r="T128" s="126"/>
      <c r="U128" s="126"/>
      <c r="V128" s="127"/>
    </row>
    <row r="129" spans="1:22">
      <c r="B129" s="4" t="s">
        <v>252</v>
      </c>
    </row>
    <row r="130" spans="1:22">
      <c r="B130" s="4" t="s">
        <v>250</v>
      </c>
    </row>
    <row r="132" spans="1:22">
      <c r="A132" s="4"/>
      <c r="B132" s="4" t="s">
        <v>167</v>
      </c>
    </row>
    <row r="133" spans="1:22" ht="18.75" customHeight="1">
      <c r="B133" s="103" t="s">
        <v>60</v>
      </c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5"/>
      <c r="N133" s="106"/>
      <c r="O133" s="106"/>
      <c r="P133" s="106"/>
      <c r="Q133" s="106"/>
      <c r="R133" s="106"/>
      <c r="S133" s="106"/>
      <c r="T133" s="106"/>
      <c r="U133" s="107"/>
      <c r="V133" s="12" t="s">
        <v>10</v>
      </c>
    </row>
    <row r="134" spans="1:22" ht="18.75" customHeight="1">
      <c r="B134" s="103" t="s">
        <v>61</v>
      </c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5"/>
      <c r="N134" s="106"/>
      <c r="O134" s="106"/>
      <c r="P134" s="106"/>
      <c r="Q134" s="106"/>
      <c r="R134" s="106"/>
      <c r="S134" s="106"/>
      <c r="T134" s="106"/>
      <c r="U134" s="107"/>
      <c r="V134" s="12" t="s">
        <v>10</v>
      </c>
    </row>
    <row r="135" spans="1:22" ht="18.75" customHeight="1">
      <c r="B135" s="103" t="s">
        <v>62</v>
      </c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8"/>
      <c r="N135" s="109"/>
      <c r="O135" s="109"/>
      <c r="P135" s="109"/>
      <c r="Q135" s="109"/>
      <c r="R135" s="109"/>
      <c r="S135" s="109"/>
      <c r="T135" s="109"/>
      <c r="U135" s="110"/>
      <c r="V135" s="12" t="s">
        <v>10</v>
      </c>
    </row>
    <row r="136" spans="1:22" ht="31.5" customHeight="1">
      <c r="B136" s="111" t="s">
        <v>215</v>
      </c>
      <c r="C136" s="112"/>
      <c r="D136" s="112"/>
      <c r="E136" s="112"/>
      <c r="F136" s="112"/>
      <c r="G136" s="112"/>
      <c r="H136" s="112"/>
      <c r="I136" s="112"/>
      <c r="J136" s="112"/>
      <c r="K136" s="112"/>
      <c r="L136" s="112"/>
      <c r="M136" s="117" t="s">
        <v>205</v>
      </c>
      <c r="N136" s="118"/>
      <c r="O136" s="64" t="s">
        <v>206</v>
      </c>
      <c r="P136" s="123"/>
      <c r="Q136" s="123"/>
      <c r="R136" s="88" t="s">
        <v>263</v>
      </c>
      <c r="S136" s="119">
        <f>P136*50000</f>
        <v>0</v>
      </c>
      <c r="T136" s="119"/>
      <c r="U136" s="119"/>
      <c r="V136" s="12" t="s">
        <v>10</v>
      </c>
    </row>
    <row r="137" spans="1:22" ht="31.5" customHeight="1">
      <c r="B137" s="113"/>
      <c r="C137" s="114"/>
      <c r="D137" s="114"/>
      <c r="E137" s="114"/>
      <c r="F137" s="114"/>
      <c r="G137" s="114"/>
      <c r="H137" s="114"/>
      <c r="I137" s="114"/>
      <c r="J137" s="114"/>
      <c r="K137" s="114"/>
      <c r="L137" s="114"/>
      <c r="M137" s="120" t="s">
        <v>207</v>
      </c>
      <c r="N137" s="121"/>
      <c r="O137" s="65" t="s">
        <v>208</v>
      </c>
      <c r="P137" s="124"/>
      <c r="Q137" s="124"/>
      <c r="R137" s="66" t="s">
        <v>264</v>
      </c>
      <c r="S137" s="119">
        <f>P137*51000</f>
        <v>0</v>
      </c>
      <c r="T137" s="119"/>
      <c r="U137" s="119"/>
      <c r="V137" s="12" t="s">
        <v>10</v>
      </c>
    </row>
    <row r="138" spans="1:22" ht="47.25" customHeight="1" thickBot="1">
      <c r="B138" s="115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67"/>
      <c r="N138" s="68" t="s">
        <v>227</v>
      </c>
      <c r="O138" s="68"/>
      <c r="P138" s="68"/>
      <c r="Q138" s="68"/>
      <c r="R138" s="68" t="s">
        <v>209</v>
      </c>
      <c r="S138" s="122">
        <f>ROUNDDOWN(S136+S137,-3)</f>
        <v>0</v>
      </c>
      <c r="T138" s="122"/>
      <c r="U138" s="122"/>
      <c r="V138" s="12" t="s">
        <v>10</v>
      </c>
    </row>
    <row r="139" spans="1:22" ht="18.75" customHeight="1" thickTop="1">
      <c r="B139" s="90" t="s">
        <v>211</v>
      </c>
      <c r="C139" s="91"/>
      <c r="D139" s="91"/>
      <c r="E139" s="91"/>
      <c r="F139" s="91"/>
      <c r="G139" s="91"/>
      <c r="H139" s="91"/>
      <c r="I139" s="91"/>
      <c r="J139" s="91"/>
      <c r="K139" s="91"/>
      <c r="L139" s="92"/>
      <c r="M139" s="93">
        <f>IF(M135/3&gt;=1000000,1000000,ROUNDDOWN(M135/3000,0)*1000)+S138</f>
        <v>0</v>
      </c>
      <c r="N139" s="94"/>
      <c r="O139" s="94"/>
      <c r="P139" s="94"/>
      <c r="Q139" s="94"/>
      <c r="R139" s="94"/>
      <c r="S139" s="94"/>
      <c r="T139" s="94"/>
      <c r="U139" s="95"/>
      <c r="V139" s="98" t="s">
        <v>10</v>
      </c>
    </row>
    <row r="140" spans="1:22" ht="33" customHeight="1" thickBot="1">
      <c r="B140" s="100" t="s">
        <v>210</v>
      </c>
      <c r="C140" s="101"/>
      <c r="D140" s="101"/>
      <c r="E140" s="101"/>
      <c r="F140" s="101"/>
      <c r="G140" s="101"/>
      <c r="H140" s="101"/>
      <c r="I140" s="101"/>
      <c r="J140" s="101"/>
      <c r="K140" s="101"/>
      <c r="L140" s="102"/>
      <c r="M140" s="96"/>
      <c r="N140" s="97"/>
      <c r="O140" s="97"/>
      <c r="P140" s="97"/>
      <c r="Q140" s="97"/>
      <c r="R140" s="97"/>
      <c r="S140" s="97"/>
      <c r="T140" s="97"/>
      <c r="U140" s="97"/>
      <c r="V140" s="99"/>
    </row>
    <row r="141" spans="1:22" ht="13.2" thickTop="1">
      <c r="B141" s="4" t="s">
        <v>213</v>
      </c>
    </row>
    <row r="142" spans="1:22">
      <c r="B142" s="10" t="s">
        <v>214</v>
      </c>
    </row>
  </sheetData>
  <mergeCells count="146">
    <mergeCell ref="H17:I17"/>
    <mergeCell ref="H18:M18"/>
    <mergeCell ref="I57:J57"/>
    <mergeCell ref="I58:J58"/>
    <mergeCell ref="A4:W4"/>
    <mergeCell ref="D34:J34"/>
    <mergeCell ref="H12:V12"/>
    <mergeCell ref="H14:V14"/>
    <mergeCell ref="O16:Q16"/>
    <mergeCell ref="S16:U16"/>
    <mergeCell ref="H16:M16"/>
    <mergeCell ref="B58:G58"/>
    <mergeCell ref="L58:N58"/>
    <mergeCell ref="P58:R58"/>
    <mergeCell ref="B57:G57"/>
    <mergeCell ref="L57:N57"/>
    <mergeCell ref="P57:R57"/>
    <mergeCell ref="B53:G53"/>
    <mergeCell ref="H53:V53"/>
    <mergeCell ref="B54:G54"/>
    <mergeCell ref="H54:K54"/>
    <mergeCell ref="L54:V54"/>
    <mergeCell ref="Q47:R50"/>
    <mergeCell ref="S47:T48"/>
    <mergeCell ref="U47:V48"/>
    <mergeCell ref="S49:T50"/>
    <mergeCell ref="B61:B67"/>
    <mergeCell ref="C61:F61"/>
    <mergeCell ref="G61:V61"/>
    <mergeCell ref="C62:F67"/>
    <mergeCell ref="G62:V62"/>
    <mergeCell ref="G63:V63"/>
    <mergeCell ref="G64:V64"/>
    <mergeCell ref="G65:V65"/>
    <mergeCell ref="G66:V66"/>
    <mergeCell ref="G67:V67"/>
    <mergeCell ref="U49:V50"/>
    <mergeCell ref="B68:B74"/>
    <mergeCell ref="C68:F68"/>
    <mergeCell ref="G68:V68"/>
    <mergeCell ref="C69:F74"/>
    <mergeCell ref="G69:V69"/>
    <mergeCell ref="G70:V70"/>
    <mergeCell ref="G71:V71"/>
    <mergeCell ref="G72:V72"/>
    <mergeCell ref="G73:V73"/>
    <mergeCell ref="G74:V74"/>
    <mergeCell ref="B75:B81"/>
    <mergeCell ref="C75:F75"/>
    <mergeCell ref="G75:V75"/>
    <mergeCell ref="C76:F81"/>
    <mergeCell ref="G76:V76"/>
    <mergeCell ref="G77:V77"/>
    <mergeCell ref="G78:V78"/>
    <mergeCell ref="G79:V79"/>
    <mergeCell ref="G80:V80"/>
    <mergeCell ref="G81:V81"/>
    <mergeCell ref="B86:F86"/>
    <mergeCell ref="G86:L86"/>
    <mergeCell ref="M86:N86"/>
    <mergeCell ref="O86:T86"/>
    <mergeCell ref="U86:V86"/>
    <mergeCell ref="B84:F85"/>
    <mergeCell ref="G84:N84"/>
    <mergeCell ref="O84:V84"/>
    <mergeCell ref="G85:N85"/>
    <mergeCell ref="O85:V85"/>
    <mergeCell ref="B88:F88"/>
    <mergeCell ref="G88:L88"/>
    <mergeCell ref="M88:N88"/>
    <mergeCell ref="O88:T88"/>
    <mergeCell ref="U88:V88"/>
    <mergeCell ref="B87:F87"/>
    <mergeCell ref="G87:L87"/>
    <mergeCell ref="M87:N87"/>
    <mergeCell ref="O87:T87"/>
    <mergeCell ref="U87:V87"/>
    <mergeCell ref="B90:F90"/>
    <mergeCell ref="G90:L90"/>
    <mergeCell ref="M90:N90"/>
    <mergeCell ref="O90:T90"/>
    <mergeCell ref="U90:V90"/>
    <mergeCell ref="B89:F89"/>
    <mergeCell ref="G89:L89"/>
    <mergeCell ref="M89:N89"/>
    <mergeCell ref="O89:T89"/>
    <mergeCell ref="U89:V89"/>
    <mergeCell ref="B92:N92"/>
    <mergeCell ref="O92:T92"/>
    <mergeCell ref="U92:V92"/>
    <mergeCell ref="B113:N113"/>
    <mergeCell ref="O113:T113"/>
    <mergeCell ref="U113:V113"/>
    <mergeCell ref="B91:F91"/>
    <mergeCell ref="G91:L91"/>
    <mergeCell ref="M91:N91"/>
    <mergeCell ref="O91:T91"/>
    <mergeCell ref="U91:V91"/>
    <mergeCell ref="B116:N116"/>
    <mergeCell ref="O116:T116"/>
    <mergeCell ref="U116:V116"/>
    <mergeCell ref="B117:T117"/>
    <mergeCell ref="U117:V117"/>
    <mergeCell ref="B119:C119"/>
    <mergeCell ref="B120:C120"/>
    <mergeCell ref="B114:T114"/>
    <mergeCell ref="U114:V114"/>
    <mergeCell ref="B115:N115"/>
    <mergeCell ref="O115:T115"/>
    <mergeCell ref="U115:V115"/>
    <mergeCell ref="Q128:V128"/>
    <mergeCell ref="B125:G125"/>
    <mergeCell ref="H125:O125"/>
    <mergeCell ref="Q125:V125"/>
    <mergeCell ref="B126:G126"/>
    <mergeCell ref="H126:O126"/>
    <mergeCell ref="Q126:V126"/>
    <mergeCell ref="B123:G123"/>
    <mergeCell ref="H123:P123"/>
    <mergeCell ref="Q123:V123"/>
    <mergeCell ref="B124:G124"/>
    <mergeCell ref="H124:O124"/>
    <mergeCell ref="Q124:V124"/>
    <mergeCell ref="B127:G127"/>
    <mergeCell ref="H127:O127"/>
    <mergeCell ref="Q127:V127"/>
    <mergeCell ref="B128:G128"/>
    <mergeCell ref="H128:O128"/>
    <mergeCell ref="B139:L139"/>
    <mergeCell ref="M139:U140"/>
    <mergeCell ref="V139:V140"/>
    <mergeCell ref="B140:L140"/>
    <mergeCell ref="B133:L133"/>
    <mergeCell ref="M133:U133"/>
    <mergeCell ref="B134:L134"/>
    <mergeCell ref="M134:U134"/>
    <mergeCell ref="B135:L135"/>
    <mergeCell ref="M135:U135"/>
    <mergeCell ref="B136:L138"/>
    <mergeCell ref="M136:N136"/>
    <mergeCell ref="S136:U136"/>
    <mergeCell ref="M137:N137"/>
    <mergeCell ref="S137:U137"/>
    <mergeCell ref="S138:U138"/>
    <mergeCell ref="P136:Q136"/>
    <mergeCell ref="P137:Q137"/>
  </mergeCells>
  <phoneticPr fontId="1"/>
  <dataValidations count="9">
    <dataValidation imeMode="halfAlpha" allowBlank="1" showInputMessage="1" showErrorMessage="1" sqref="T6 V6" xr:uid="{00000000-0002-0000-0000-000000000000}"/>
    <dataValidation allowBlank="1" showInputMessage="1" showErrorMessage="1" prompt="代表者の名を入力" sqref="S16:X18" xr:uid="{00000000-0002-0000-0000-000001000000}"/>
    <dataValidation allowBlank="1" showErrorMessage="1" prompt="代表者の姓を入力" sqref="R16:R18" xr:uid="{00000000-0002-0000-0000-000002000000}"/>
    <dataValidation allowBlank="1" showInputMessage="1" showErrorMessage="1" prompt="代表者の役職を入力" sqref="H16:H17" xr:uid="{00000000-0002-0000-0000-000003000000}"/>
    <dataValidation allowBlank="1" showInputMessage="1" showErrorMessage="1" prompt="自動で転記されます" sqref="D34:J34" xr:uid="{00000000-0002-0000-0000-000004000000}"/>
    <dataValidation allowBlank="1" showInputMessage="1" showErrorMessage="1" prompt="代表者の姓を入力" sqref="O16:Q18" xr:uid="{00000000-0002-0000-0000-000005000000}"/>
    <dataValidation allowBlank="1" showErrorMessage="1" sqref="N16:N18" xr:uid="{00000000-0002-0000-0000-000006000000}"/>
    <dataValidation allowBlank="1" showInputMessage="1" showErrorMessage="1" prompt="法人・団体名を入力" sqref="H14:V14" xr:uid="{00000000-0002-0000-0000-000007000000}"/>
    <dataValidation allowBlank="1" showInputMessage="1" showErrorMessage="1" prompt="電話番号を入力_x000a__x000a_" sqref="H18:M18" xr:uid="{00000000-0002-0000-0000-000008000000}"/>
  </dataValidations>
  <pageMargins left="0.70866141732283472" right="0.70866141732283472" top="0.74803149606299213" bottom="0.74803149606299213" header="0.31496062992125984" footer="0.31496062992125984"/>
  <pageSetup paperSize="9" scale="79" orientation="portrait" blackAndWhite="1" verticalDpi="300" r:id="rId1"/>
  <rowBreaks count="2" manualBreakCount="2">
    <brk id="51" max="23" man="1"/>
    <brk id="100" max="2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60960</xdr:colOff>
                    <xdr:row>101</xdr:row>
                    <xdr:rowOff>137160</xdr:rowOff>
                  </from>
                  <to>
                    <xdr:col>5</xdr:col>
                    <xdr:colOff>274320</xdr:colOff>
                    <xdr:row>103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5</xdr:col>
                    <xdr:colOff>60960</xdr:colOff>
                    <xdr:row>102</xdr:row>
                    <xdr:rowOff>121920</xdr:rowOff>
                  </from>
                  <to>
                    <xdr:col>5</xdr:col>
                    <xdr:colOff>274320</xdr:colOff>
                    <xdr:row>104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5</xdr:col>
                    <xdr:colOff>60960</xdr:colOff>
                    <xdr:row>103</xdr:row>
                    <xdr:rowOff>121920</xdr:rowOff>
                  </from>
                  <to>
                    <xdr:col>5</xdr:col>
                    <xdr:colOff>274320</xdr:colOff>
                    <xdr:row>105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5</xdr:col>
                    <xdr:colOff>60960</xdr:colOff>
                    <xdr:row>104</xdr:row>
                    <xdr:rowOff>121920</xdr:rowOff>
                  </from>
                  <to>
                    <xdr:col>5</xdr:col>
                    <xdr:colOff>274320</xdr:colOff>
                    <xdr:row>106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5</xdr:col>
                    <xdr:colOff>60960</xdr:colOff>
                    <xdr:row>105</xdr:row>
                    <xdr:rowOff>121920</xdr:rowOff>
                  </from>
                  <to>
                    <xdr:col>5</xdr:col>
                    <xdr:colOff>274320</xdr:colOff>
                    <xdr:row>107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5</xdr:col>
                    <xdr:colOff>60960</xdr:colOff>
                    <xdr:row>106</xdr:row>
                    <xdr:rowOff>121920</xdr:rowOff>
                  </from>
                  <to>
                    <xdr:col>5</xdr:col>
                    <xdr:colOff>274320</xdr:colOff>
                    <xdr:row>108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5</xdr:col>
                    <xdr:colOff>60960</xdr:colOff>
                    <xdr:row>107</xdr:row>
                    <xdr:rowOff>121920</xdr:rowOff>
                  </from>
                  <to>
                    <xdr:col>5</xdr:col>
                    <xdr:colOff>274320</xdr:colOff>
                    <xdr:row>109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5</xdr:col>
                    <xdr:colOff>60960</xdr:colOff>
                    <xdr:row>108</xdr:row>
                    <xdr:rowOff>121920</xdr:rowOff>
                  </from>
                  <to>
                    <xdr:col>5</xdr:col>
                    <xdr:colOff>274320</xdr:colOff>
                    <xdr:row>110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20</xdr:col>
                    <xdr:colOff>220980</xdr:colOff>
                    <xdr:row>113</xdr:row>
                    <xdr:rowOff>38100</xdr:rowOff>
                  </from>
                  <to>
                    <xdr:col>21</xdr:col>
                    <xdr:colOff>99060</xdr:colOff>
                    <xdr:row>113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20</xdr:col>
                    <xdr:colOff>220980</xdr:colOff>
                    <xdr:row>116</xdr:row>
                    <xdr:rowOff>7620</xdr:rowOff>
                  </from>
                  <to>
                    <xdr:col>21</xdr:col>
                    <xdr:colOff>144780</xdr:colOff>
                    <xdr:row>116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4" name="Check Box 14">
              <controlPr defaultSize="0" autoFill="0" autoLine="0" autoPict="0">
                <anchor moveWithCells="1">
                  <from>
                    <xdr:col>1</xdr:col>
                    <xdr:colOff>213360</xdr:colOff>
                    <xdr:row>118</xdr:row>
                    <xdr:rowOff>7620</xdr:rowOff>
                  </from>
                  <to>
                    <xdr:col>2</xdr:col>
                    <xdr:colOff>99060</xdr:colOff>
                    <xdr:row>118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5" name="Check Box 15">
              <controlPr defaultSize="0" autoFill="0" autoLine="0" autoPict="0">
                <anchor moveWithCells="1">
                  <from>
                    <xdr:col>1</xdr:col>
                    <xdr:colOff>213360</xdr:colOff>
                    <xdr:row>119</xdr:row>
                    <xdr:rowOff>7620</xdr:rowOff>
                  </from>
                  <to>
                    <xdr:col>2</xdr:col>
                    <xdr:colOff>99060</xdr:colOff>
                    <xdr:row>119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1"/>
  <sheetViews>
    <sheetView showGridLines="0" view="pageBreakPreview" zoomScaleNormal="100" zoomScaleSheetLayoutView="100" workbookViewId="0">
      <selection activeCell="X24" sqref="X24"/>
    </sheetView>
  </sheetViews>
  <sheetFormatPr defaultColWidth="9" defaultRowHeight="12.6"/>
  <cols>
    <col min="1" max="1" width="3.3984375" style="1" customWidth="1"/>
    <col min="2" max="26" width="4.19921875" style="1" customWidth="1"/>
    <col min="27" max="16384" width="9" style="1"/>
  </cols>
  <sheetData>
    <row r="1" spans="2:22" ht="3.75" customHeight="1"/>
    <row r="2" spans="2:22">
      <c r="B2" s="1" t="s">
        <v>169</v>
      </c>
    </row>
    <row r="3" spans="2:22">
      <c r="K3" s="1" t="s">
        <v>170</v>
      </c>
    </row>
    <row r="4" spans="2:22">
      <c r="B4" s="4" t="s">
        <v>63</v>
      </c>
    </row>
    <row r="5" spans="2:22" ht="18.75" customHeight="1">
      <c r="B5" s="136" t="s">
        <v>64</v>
      </c>
      <c r="C5" s="246"/>
      <c r="D5" s="246"/>
      <c r="E5" s="246"/>
      <c r="F5" s="246"/>
      <c r="G5" s="247"/>
      <c r="H5" s="246" t="s">
        <v>265</v>
      </c>
      <c r="I5" s="246"/>
      <c r="J5" s="246"/>
      <c r="K5" s="246"/>
      <c r="L5" s="246"/>
      <c r="M5" s="246"/>
      <c r="N5" s="136" t="s">
        <v>65</v>
      </c>
      <c r="O5" s="129"/>
      <c r="P5" s="129"/>
      <c r="Q5" s="129"/>
      <c r="R5" s="129"/>
      <c r="S5" s="129"/>
      <c r="T5" s="129"/>
      <c r="U5" s="129"/>
      <c r="V5" s="130"/>
    </row>
    <row r="6" spans="2:22" ht="18.75" customHeight="1">
      <c r="B6" s="142" t="s">
        <v>66</v>
      </c>
      <c r="C6" s="244"/>
      <c r="D6" s="244"/>
      <c r="E6" s="244"/>
      <c r="F6" s="244"/>
      <c r="G6" s="245"/>
      <c r="H6" s="106"/>
      <c r="I6" s="106"/>
      <c r="J6" s="106"/>
      <c r="K6" s="106"/>
      <c r="L6" s="106"/>
      <c r="M6" s="5" t="s">
        <v>11</v>
      </c>
      <c r="N6" s="128"/>
      <c r="O6" s="129"/>
      <c r="P6" s="129"/>
      <c r="Q6" s="129"/>
      <c r="R6" s="129"/>
      <c r="S6" s="129"/>
      <c r="T6" s="129"/>
      <c r="U6" s="129"/>
      <c r="V6" s="130"/>
    </row>
    <row r="7" spans="2:22" ht="18.75" customHeight="1">
      <c r="B7" s="142" t="s">
        <v>67</v>
      </c>
      <c r="C7" s="129"/>
      <c r="D7" s="129"/>
      <c r="E7" s="129"/>
      <c r="F7" s="129"/>
      <c r="G7" s="130"/>
      <c r="H7" s="106"/>
      <c r="I7" s="106"/>
      <c r="J7" s="106"/>
      <c r="K7" s="106"/>
      <c r="L7" s="106"/>
      <c r="M7" s="5" t="s">
        <v>11</v>
      </c>
      <c r="N7" s="248" t="s">
        <v>228</v>
      </c>
      <c r="O7" s="249"/>
      <c r="P7" s="249"/>
      <c r="Q7" s="249"/>
      <c r="R7" s="249"/>
      <c r="S7" s="249"/>
      <c r="T7" s="249"/>
      <c r="U7" s="249"/>
      <c r="V7" s="250"/>
    </row>
    <row r="8" spans="2:22" ht="18.75" customHeight="1">
      <c r="B8" s="142" t="s">
        <v>72</v>
      </c>
      <c r="C8" s="244"/>
      <c r="D8" s="244"/>
      <c r="E8" s="245"/>
      <c r="F8" s="140" t="s">
        <v>68</v>
      </c>
      <c r="G8" s="130"/>
      <c r="H8" s="106"/>
      <c r="I8" s="106"/>
      <c r="J8" s="106"/>
      <c r="K8" s="106"/>
      <c r="L8" s="106"/>
      <c r="M8" s="5" t="s">
        <v>11</v>
      </c>
      <c r="N8" s="251"/>
      <c r="O8" s="134"/>
      <c r="P8" s="134"/>
      <c r="Q8" s="134"/>
      <c r="R8" s="134"/>
      <c r="S8" s="134"/>
      <c r="T8" s="134"/>
      <c r="U8" s="134"/>
      <c r="V8" s="135"/>
    </row>
    <row r="9" spans="2:22" ht="18.75" customHeight="1">
      <c r="B9" s="142"/>
      <c r="C9" s="244"/>
      <c r="D9" s="244"/>
      <c r="E9" s="245"/>
      <c r="F9" s="140" t="s">
        <v>69</v>
      </c>
      <c r="G9" s="130"/>
      <c r="H9" s="106"/>
      <c r="I9" s="106"/>
      <c r="J9" s="106"/>
      <c r="K9" s="106"/>
      <c r="L9" s="106"/>
      <c r="M9" s="5" t="s">
        <v>11</v>
      </c>
      <c r="N9" s="251"/>
      <c r="O9" s="134"/>
      <c r="P9" s="134"/>
      <c r="Q9" s="134"/>
      <c r="R9" s="134"/>
      <c r="S9" s="134"/>
      <c r="T9" s="134"/>
      <c r="U9" s="134"/>
      <c r="V9" s="135"/>
    </row>
    <row r="10" spans="2:22" ht="18.75" customHeight="1">
      <c r="B10" s="142"/>
      <c r="C10" s="244"/>
      <c r="D10" s="244"/>
      <c r="E10" s="245"/>
      <c r="F10" s="140" t="s">
        <v>34</v>
      </c>
      <c r="G10" s="130"/>
      <c r="H10" s="106"/>
      <c r="I10" s="106"/>
      <c r="J10" s="106"/>
      <c r="K10" s="106"/>
      <c r="L10" s="106"/>
      <c r="M10" s="5" t="s">
        <v>11</v>
      </c>
      <c r="N10" s="251"/>
      <c r="O10" s="134"/>
      <c r="P10" s="134"/>
      <c r="Q10" s="134"/>
      <c r="R10" s="134"/>
      <c r="S10" s="134"/>
      <c r="T10" s="134"/>
      <c r="U10" s="134"/>
      <c r="V10" s="135"/>
    </row>
    <row r="11" spans="2:22" ht="18.75" customHeight="1" thickBot="1">
      <c r="B11" s="254" t="s">
        <v>70</v>
      </c>
      <c r="C11" s="255"/>
      <c r="D11" s="256"/>
      <c r="E11" s="256"/>
      <c r="F11" s="256"/>
      <c r="G11" s="257"/>
      <c r="H11" s="264"/>
      <c r="I11" s="264"/>
      <c r="J11" s="264"/>
      <c r="K11" s="264"/>
      <c r="L11" s="264"/>
      <c r="M11" s="13" t="s">
        <v>11</v>
      </c>
      <c r="N11" s="261"/>
      <c r="O11" s="262"/>
      <c r="P11" s="262"/>
      <c r="Q11" s="262"/>
      <c r="R11" s="262"/>
      <c r="S11" s="262"/>
      <c r="T11" s="262"/>
      <c r="U11" s="262"/>
      <c r="V11" s="263"/>
    </row>
    <row r="12" spans="2:22" ht="18.75" customHeight="1" thickTop="1">
      <c r="B12" s="162" t="s">
        <v>71</v>
      </c>
      <c r="C12" s="163"/>
      <c r="D12" s="164"/>
      <c r="E12" s="164"/>
      <c r="F12" s="164"/>
      <c r="G12" s="212"/>
      <c r="H12" s="260">
        <f>SUM(H6:L11)</f>
        <v>0</v>
      </c>
      <c r="I12" s="260"/>
      <c r="J12" s="260"/>
      <c r="K12" s="260"/>
      <c r="L12" s="260"/>
      <c r="M12" s="11" t="s">
        <v>11</v>
      </c>
      <c r="N12" s="115"/>
      <c r="O12" s="164"/>
      <c r="P12" s="164"/>
      <c r="Q12" s="164"/>
      <c r="R12" s="164"/>
      <c r="S12" s="164"/>
      <c r="T12" s="164"/>
      <c r="U12" s="164"/>
      <c r="V12" s="212"/>
    </row>
    <row r="13" spans="2:22">
      <c r="B13" s="4" t="s">
        <v>73</v>
      </c>
    </row>
    <row r="14" spans="2:22">
      <c r="B14" s="4" t="s">
        <v>266</v>
      </c>
    </row>
    <row r="15" spans="2:22">
      <c r="B15" s="4" t="s">
        <v>269</v>
      </c>
    </row>
    <row r="17" spans="2:22">
      <c r="B17" s="4" t="s">
        <v>74</v>
      </c>
    </row>
    <row r="18" spans="2:22" ht="23.25" customHeight="1">
      <c r="B18" s="216" t="s">
        <v>75</v>
      </c>
      <c r="C18" s="216"/>
      <c r="D18" s="104"/>
      <c r="E18" s="104"/>
      <c r="F18" s="104"/>
      <c r="G18" s="104"/>
      <c r="H18" s="216" t="s">
        <v>267</v>
      </c>
      <c r="I18" s="216"/>
      <c r="J18" s="104"/>
      <c r="K18" s="104"/>
      <c r="L18" s="104"/>
      <c r="M18" s="104"/>
      <c r="N18" s="216" t="s">
        <v>65</v>
      </c>
      <c r="O18" s="104"/>
      <c r="P18" s="104"/>
      <c r="Q18" s="104"/>
      <c r="R18" s="104"/>
      <c r="S18" s="104"/>
      <c r="T18" s="104"/>
      <c r="U18" s="104"/>
      <c r="V18" s="104"/>
    </row>
    <row r="19" spans="2:22" ht="23.25" customHeight="1">
      <c r="B19" s="258" t="s">
        <v>94</v>
      </c>
      <c r="C19" s="216" t="s">
        <v>76</v>
      </c>
      <c r="D19" s="104"/>
      <c r="E19" s="104"/>
      <c r="F19" s="104"/>
      <c r="G19" s="104"/>
      <c r="H19" s="217"/>
      <c r="I19" s="217"/>
      <c r="J19" s="217"/>
      <c r="K19" s="217"/>
      <c r="L19" s="265"/>
      <c r="M19" s="14" t="s">
        <v>10</v>
      </c>
      <c r="N19" s="272"/>
      <c r="O19" s="217"/>
      <c r="P19" s="217"/>
      <c r="Q19" s="217"/>
      <c r="R19" s="217"/>
      <c r="S19" s="217"/>
      <c r="T19" s="217"/>
      <c r="U19" s="217"/>
      <c r="V19" s="217"/>
    </row>
    <row r="20" spans="2:22" ht="23.25" customHeight="1">
      <c r="B20" s="258"/>
      <c r="C20" s="216" t="s">
        <v>77</v>
      </c>
      <c r="D20" s="104"/>
      <c r="E20" s="104"/>
      <c r="F20" s="104"/>
      <c r="G20" s="104"/>
      <c r="H20" s="217"/>
      <c r="I20" s="217"/>
      <c r="J20" s="217"/>
      <c r="K20" s="217"/>
      <c r="L20" s="265"/>
      <c r="M20" s="14" t="s">
        <v>10</v>
      </c>
      <c r="N20" s="272"/>
      <c r="O20" s="217"/>
      <c r="P20" s="217"/>
      <c r="Q20" s="217"/>
      <c r="R20" s="217"/>
      <c r="S20" s="217"/>
      <c r="T20" s="217"/>
      <c r="U20" s="217"/>
      <c r="V20" s="217"/>
    </row>
    <row r="21" spans="2:22" ht="23.25" customHeight="1">
      <c r="B21" s="258"/>
      <c r="C21" s="216" t="s">
        <v>78</v>
      </c>
      <c r="D21" s="104"/>
      <c r="E21" s="104"/>
      <c r="F21" s="104"/>
      <c r="G21" s="104"/>
      <c r="H21" s="217"/>
      <c r="I21" s="217"/>
      <c r="J21" s="217"/>
      <c r="K21" s="217"/>
      <c r="L21" s="265"/>
      <c r="M21" s="14" t="s">
        <v>10</v>
      </c>
      <c r="N21" s="272"/>
      <c r="O21" s="217"/>
      <c r="P21" s="217"/>
      <c r="Q21" s="217"/>
      <c r="R21" s="217"/>
      <c r="S21" s="217"/>
      <c r="T21" s="217"/>
      <c r="U21" s="217"/>
      <c r="V21" s="217"/>
    </row>
    <row r="22" spans="2:22" ht="23.25" customHeight="1">
      <c r="B22" s="258"/>
      <c r="C22" s="216" t="s">
        <v>79</v>
      </c>
      <c r="D22" s="104"/>
      <c r="E22" s="104"/>
      <c r="F22" s="104"/>
      <c r="G22" s="104"/>
      <c r="H22" s="217"/>
      <c r="I22" s="217"/>
      <c r="J22" s="217"/>
      <c r="K22" s="217"/>
      <c r="L22" s="265"/>
      <c r="M22" s="14" t="s">
        <v>10</v>
      </c>
      <c r="N22" s="272"/>
      <c r="O22" s="217"/>
      <c r="P22" s="217"/>
      <c r="Q22" s="217"/>
      <c r="R22" s="217"/>
      <c r="S22" s="217"/>
      <c r="T22" s="217"/>
      <c r="U22" s="217"/>
      <c r="V22" s="217"/>
    </row>
    <row r="23" spans="2:22" ht="23.25" customHeight="1" thickBot="1">
      <c r="B23" s="259"/>
      <c r="C23" s="213" t="s">
        <v>80</v>
      </c>
      <c r="D23" s="91"/>
      <c r="E23" s="91"/>
      <c r="F23" s="91"/>
      <c r="G23" s="91"/>
      <c r="H23" s="266"/>
      <c r="I23" s="266"/>
      <c r="J23" s="266"/>
      <c r="K23" s="266"/>
      <c r="L23" s="267"/>
      <c r="M23" s="15" t="s">
        <v>10</v>
      </c>
      <c r="N23" s="273"/>
      <c r="O23" s="266"/>
      <c r="P23" s="266"/>
      <c r="Q23" s="266"/>
      <c r="R23" s="266"/>
      <c r="S23" s="266"/>
      <c r="T23" s="266"/>
      <c r="U23" s="266"/>
      <c r="V23" s="266"/>
    </row>
    <row r="24" spans="2:22" ht="23.25" customHeight="1" thickTop="1">
      <c r="B24" s="252" t="s">
        <v>81</v>
      </c>
      <c r="C24" s="252"/>
      <c r="D24" s="253"/>
      <c r="E24" s="253"/>
      <c r="F24" s="253"/>
      <c r="G24" s="253"/>
      <c r="H24" s="268">
        <f>SUM(H19:L23)</f>
        <v>0</v>
      </c>
      <c r="I24" s="268"/>
      <c r="J24" s="268"/>
      <c r="K24" s="268"/>
      <c r="L24" s="269"/>
      <c r="M24" s="16" t="s">
        <v>10</v>
      </c>
      <c r="N24" s="274"/>
      <c r="O24" s="253"/>
      <c r="P24" s="253"/>
      <c r="Q24" s="253"/>
      <c r="R24" s="253"/>
      <c r="S24" s="253"/>
      <c r="T24" s="253"/>
      <c r="U24" s="253"/>
      <c r="V24" s="253"/>
    </row>
    <row r="25" spans="2:22" ht="23.25" customHeight="1">
      <c r="B25" s="216" t="s">
        <v>82</v>
      </c>
      <c r="C25" s="216"/>
      <c r="D25" s="104"/>
      <c r="E25" s="104"/>
      <c r="F25" s="104"/>
      <c r="G25" s="104"/>
      <c r="H25" s="217"/>
      <c r="I25" s="217"/>
      <c r="J25" s="217"/>
      <c r="K25" s="217"/>
      <c r="L25" s="265"/>
      <c r="M25" s="14" t="s">
        <v>10</v>
      </c>
      <c r="N25" s="275" t="s">
        <v>83</v>
      </c>
      <c r="O25" s="104"/>
      <c r="P25" s="104"/>
      <c r="Q25" s="104"/>
      <c r="R25" s="104"/>
      <c r="S25" s="104"/>
      <c r="T25" s="104"/>
      <c r="U25" s="104"/>
      <c r="V25" s="104"/>
    </row>
    <row r="26" spans="2:22" ht="38.25" customHeight="1">
      <c r="B26" s="216" t="s">
        <v>84</v>
      </c>
      <c r="C26" s="216"/>
      <c r="D26" s="104"/>
      <c r="E26" s="104"/>
      <c r="F26" s="104"/>
      <c r="G26" s="104"/>
      <c r="H26" s="270">
        <f>SUM(H24:L25)</f>
        <v>0</v>
      </c>
      <c r="I26" s="270"/>
      <c r="J26" s="270"/>
      <c r="K26" s="270"/>
      <c r="L26" s="271"/>
      <c r="M26" s="14" t="s">
        <v>10</v>
      </c>
      <c r="N26" s="276"/>
      <c r="O26" s="104"/>
      <c r="P26" s="104"/>
      <c r="Q26" s="104"/>
      <c r="R26" s="104"/>
      <c r="S26" s="104"/>
      <c r="T26" s="104"/>
      <c r="U26" s="104"/>
      <c r="V26" s="104"/>
    </row>
    <row r="27" spans="2:22">
      <c r="B27" s="4" t="s">
        <v>85</v>
      </c>
    </row>
    <row r="28" spans="2:22">
      <c r="B28" s="4" t="s">
        <v>270</v>
      </c>
    </row>
    <row r="29" spans="2:22">
      <c r="B29" s="4" t="s">
        <v>268</v>
      </c>
    </row>
    <row r="30" spans="2:22">
      <c r="B30" s="4" t="s">
        <v>86</v>
      </c>
    </row>
    <row r="31" spans="2:22">
      <c r="B31" s="10" t="s">
        <v>271</v>
      </c>
    </row>
  </sheetData>
  <mergeCells count="53">
    <mergeCell ref="H8:L8"/>
    <mergeCell ref="H9:L9"/>
    <mergeCell ref="H10:L10"/>
    <mergeCell ref="H26:L26"/>
    <mergeCell ref="N18:V18"/>
    <mergeCell ref="N19:V19"/>
    <mergeCell ref="N20:V20"/>
    <mergeCell ref="N21:V21"/>
    <mergeCell ref="N22:V22"/>
    <mergeCell ref="N23:V23"/>
    <mergeCell ref="N24:V24"/>
    <mergeCell ref="N25:V25"/>
    <mergeCell ref="N26:V26"/>
    <mergeCell ref="B25:G25"/>
    <mergeCell ref="B26:G26"/>
    <mergeCell ref="H18:M18"/>
    <mergeCell ref="H19:L19"/>
    <mergeCell ref="H20:L20"/>
    <mergeCell ref="H21:L21"/>
    <mergeCell ref="H22:L22"/>
    <mergeCell ref="H23:L23"/>
    <mergeCell ref="H24:L24"/>
    <mergeCell ref="H25:L25"/>
    <mergeCell ref="B18:G18"/>
    <mergeCell ref="C19:G19"/>
    <mergeCell ref="C20:G20"/>
    <mergeCell ref="C21:G21"/>
    <mergeCell ref="C22:G22"/>
    <mergeCell ref="C23:G23"/>
    <mergeCell ref="B24:G24"/>
    <mergeCell ref="N12:V12"/>
    <mergeCell ref="B11:G11"/>
    <mergeCell ref="B12:G12"/>
    <mergeCell ref="B19:B23"/>
    <mergeCell ref="H12:L12"/>
    <mergeCell ref="N11:V11"/>
    <mergeCell ref="H11:L11"/>
    <mergeCell ref="N5:V5"/>
    <mergeCell ref="B8:E10"/>
    <mergeCell ref="B6:G6"/>
    <mergeCell ref="B7:G7"/>
    <mergeCell ref="B5:G5"/>
    <mergeCell ref="H5:M5"/>
    <mergeCell ref="F8:G8"/>
    <mergeCell ref="F9:G9"/>
    <mergeCell ref="F10:G10"/>
    <mergeCell ref="N6:V6"/>
    <mergeCell ref="N7:V7"/>
    <mergeCell ref="N8:V8"/>
    <mergeCell ref="N9:V9"/>
    <mergeCell ref="N10:V10"/>
    <mergeCell ref="H6:L6"/>
    <mergeCell ref="H7:L7"/>
  </mergeCells>
  <phoneticPr fontId="1"/>
  <dataValidations count="1">
    <dataValidation allowBlank="1" showInputMessage="1" showErrorMessage="1" prompt="補助金の名称を入力" sqref="N8:V8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86" orientation="portrait" blackAndWhite="1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X34"/>
  <sheetViews>
    <sheetView showGridLines="0" view="pageBreakPreview" zoomScaleNormal="100" zoomScaleSheetLayoutView="100" workbookViewId="0">
      <selection activeCell="H12" sqref="H12"/>
    </sheetView>
  </sheetViews>
  <sheetFormatPr defaultColWidth="9" defaultRowHeight="12.6"/>
  <cols>
    <col min="1" max="1" width="3.09765625" style="1" customWidth="1"/>
    <col min="2" max="26" width="4.19921875" style="1" customWidth="1"/>
    <col min="27" max="16384" width="9" style="1"/>
  </cols>
  <sheetData>
    <row r="1" spans="2:24" ht="4.5" customHeight="1"/>
    <row r="2" spans="2:24" ht="18.75" customHeight="1">
      <c r="B2" s="10" t="s">
        <v>172</v>
      </c>
    </row>
    <row r="3" spans="2:24" ht="18.75" customHeight="1">
      <c r="B3" s="232" t="s">
        <v>171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</row>
    <row r="4" spans="2:24" ht="18" customHeight="1" thickBot="1">
      <c r="B4" s="57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2:24" ht="18.75" customHeight="1" thickTop="1">
      <c r="B5" s="286" t="s">
        <v>8</v>
      </c>
      <c r="C5" s="287"/>
      <c r="D5" s="287"/>
      <c r="E5" s="287"/>
      <c r="F5" s="287"/>
      <c r="G5" s="288"/>
      <c r="H5" s="296" t="s">
        <v>87</v>
      </c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8"/>
    </row>
    <row r="6" spans="2:24" ht="18.75" customHeight="1">
      <c r="B6" s="289" t="s">
        <v>174</v>
      </c>
      <c r="C6" s="304"/>
      <c r="D6" s="304"/>
      <c r="E6" s="304"/>
      <c r="F6" s="304"/>
      <c r="G6" s="305"/>
      <c r="H6" s="128" t="s">
        <v>175</v>
      </c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306"/>
    </row>
    <row r="7" spans="2:24" ht="18.75" customHeight="1">
      <c r="B7" s="289" t="s">
        <v>173</v>
      </c>
      <c r="C7" s="290"/>
      <c r="D7" s="290"/>
      <c r="E7" s="290"/>
      <c r="F7" s="290"/>
      <c r="G7" s="291"/>
      <c r="H7" s="299">
        <f>'実績報告書（様式１１）'!H14</f>
        <v>0</v>
      </c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300"/>
      <c r="X7" s="1" t="s">
        <v>95</v>
      </c>
    </row>
    <row r="8" spans="2:24" ht="18.75" customHeight="1">
      <c r="B8" s="289" t="s">
        <v>176</v>
      </c>
      <c r="C8" s="290"/>
      <c r="D8" s="290"/>
      <c r="E8" s="290"/>
      <c r="F8" s="290"/>
      <c r="G8" s="291"/>
      <c r="H8" s="301">
        <f>'実績報告書（様式１１）'!D34</f>
        <v>0</v>
      </c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3"/>
    </row>
    <row r="9" spans="2:24" ht="18.75" customHeight="1">
      <c r="B9" s="294" t="s">
        <v>212</v>
      </c>
      <c r="C9" s="129"/>
      <c r="D9" s="129"/>
      <c r="E9" s="129"/>
      <c r="F9" s="129"/>
      <c r="G9" s="130"/>
      <c r="H9" s="92" t="s">
        <v>88</v>
      </c>
      <c r="I9" s="292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3"/>
    </row>
    <row r="10" spans="2:24" ht="18.75" customHeight="1">
      <c r="B10" s="295"/>
      <c r="C10" s="129"/>
      <c r="D10" s="129"/>
      <c r="E10" s="129"/>
      <c r="F10" s="129"/>
      <c r="G10" s="130"/>
      <c r="H10" s="115" t="s">
        <v>89</v>
      </c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307"/>
    </row>
    <row r="11" spans="2:24" ht="18.75" customHeight="1">
      <c r="B11" s="289" t="s">
        <v>272</v>
      </c>
      <c r="C11" s="290"/>
      <c r="D11" s="290"/>
      <c r="E11" s="290"/>
      <c r="F11" s="290"/>
      <c r="G11" s="291"/>
      <c r="H11" s="335" t="s">
        <v>273</v>
      </c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336"/>
    </row>
    <row r="12" spans="2:24" ht="18.75" customHeight="1">
      <c r="B12" s="337"/>
      <c r="C12" s="290"/>
      <c r="D12" s="290"/>
      <c r="E12" s="290"/>
      <c r="F12" s="290"/>
      <c r="G12" s="291"/>
      <c r="H12" s="7">
        <v>1</v>
      </c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338"/>
    </row>
    <row r="13" spans="2:24" ht="18.75" customHeight="1">
      <c r="B13" s="337"/>
      <c r="C13" s="290"/>
      <c r="D13" s="290"/>
      <c r="E13" s="290"/>
      <c r="F13" s="290"/>
      <c r="G13" s="291"/>
      <c r="H13" s="49">
        <v>2</v>
      </c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338"/>
    </row>
    <row r="14" spans="2:24" ht="18.75" customHeight="1">
      <c r="B14" s="337"/>
      <c r="C14" s="290"/>
      <c r="D14" s="290"/>
      <c r="E14" s="290"/>
      <c r="F14" s="290"/>
      <c r="G14" s="291"/>
      <c r="H14" s="49">
        <v>3</v>
      </c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338"/>
    </row>
    <row r="15" spans="2:24" ht="18.75" customHeight="1">
      <c r="B15" s="337"/>
      <c r="C15" s="290"/>
      <c r="D15" s="290"/>
      <c r="E15" s="290"/>
      <c r="F15" s="290"/>
      <c r="G15" s="291"/>
      <c r="H15" s="54" t="s">
        <v>181</v>
      </c>
      <c r="I15" s="11" t="s">
        <v>177</v>
      </c>
      <c r="J15" s="11"/>
      <c r="K15" s="77" t="s">
        <v>229</v>
      </c>
      <c r="L15" s="71">
        <f>'実績報告書（様式１１）'!I58</f>
        <v>0</v>
      </c>
      <c r="M15" s="11" t="s">
        <v>178</v>
      </c>
      <c r="N15" s="342">
        <f>'実績報告書（様式１１）'!L58</f>
        <v>0</v>
      </c>
      <c r="O15" s="343"/>
      <c r="P15" s="11" t="s">
        <v>179</v>
      </c>
      <c r="Q15" s="342">
        <f>'実績報告書（様式１１）'!P58</f>
        <v>0</v>
      </c>
      <c r="R15" s="343"/>
      <c r="S15" s="11" t="s">
        <v>180</v>
      </c>
      <c r="T15" s="55" t="s">
        <v>182</v>
      </c>
      <c r="U15" s="11"/>
      <c r="V15" s="53"/>
    </row>
    <row r="16" spans="2:24" ht="18.75" customHeight="1">
      <c r="B16" s="344" t="s">
        <v>183</v>
      </c>
      <c r="C16" s="345"/>
      <c r="D16" s="345"/>
      <c r="E16" s="345"/>
      <c r="F16" s="345"/>
      <c r="G16" s="346"/>
      <c r="H16" s="362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5"/>
    </row>
    <row r="17" spans="2:22" ht="18.75" customHeight="1">
      <c r="B17" s="347"/>
      <c r="C17" s="348"/>
      <c r="D17" s="348"/>
      <c r="E17" s="348"/>
      <c r="F17" s="348"/>
      <c r="G17" s="349"/>
      <c r="H17" s="277"/>
      <c r="I17" s="278"/>
      <c r="J17" s="278"/>
      <c r="K17" s="278"/>
      <c r="L17" s="278"/>
      <c r="M17" s="278"/>
      <c r="N17" s="278"/>
      <c r="O17" s="278"/>
      <c r="P17" s="278"/>
      <c r="Q17" s="278"/>
      <c r="R17" s="278"/>
      <c r="S17" s="278"/>
      <c r="T17" s="278"/>
      <c r="U17" s="278"/>
      <c r="V17" s="279"/>
    </row>
    <row r="18" spans="2:22" ht="18.75" customHeight="1">
      <c r="B18" s="350"/>
      <c r="C18" s="351"/>
      <c r="D18" s="351"/>
      <c r="E18" s="351"/>
      <c r="F18" s="351"/>
      <c r="G18" s="352"/>
      <c r="H18" s="280"/>
      <c r="I18" s="281"/>
      <c r="J18" s="281"/>
      <c r="K18" s="281"/>
      <c r="L18" s="281"/>
      <c r="M18" s="281"/>
      <c r="N18" s="281"/>
      <c r="O18" s="281"/>
      <c r="P18" s="281"/>
      <c r="Q18" s="281"/>
      <c r="R18" s="281"/>
      <c r="S18" s="281"/>
      <c r="T18" s="281"/>
      <c r="U18" s="281"/>
      <c r="V18" s="282"/>
    </row>
    <row r="19" spans="2:22" ht="18.75" customHeight="1">
      <c r="B19" s="353" t="s">
        <v>184</v>
      </c>
      <c r="C19" s="354"/>
      <c r="D19" s="354"/>
      <c r="E19" s="354"/>
      <c r="F19" s="354"/>
      <c r="G19" s="355"/>
      <c r="H19" s="283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5"/>
    </row>
    <row r="20" spans="2:22" ht="18.75" customHeight="1">
      <c r="B20" s="356"/>
      <c r="C20" s="357"/>
      <c r="D20" s="357"/>
      <c r="E20" s="357"/>
      <c r="F20" s="357"/>
      <c r="G20" s="358"/>
      <c r="H20" s="277"/>
      <c r="I20" s="278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9"/>
    </row>
    <row r="21" spans="2:22" ht="18.75" customHeight="1" thickBot="1">
      <c r="B21" s="359"/>
      <c r="C21" s="360"/>
      <c r="D21" s="360"/>
      <c r="E21" s="360"/>
      <c r="F21" s="360"/>
      <c r="G21" s="361"/>
      <c r="H21" s="339"/>
      <c r="I21" s="340"/>
      <c r="J21" s="340"/>
      <c r="K21" s="340"/>
      <c r="L21" s="340"/>
      <c r="M21" s="340"/>
      <c r="N21" s="340"/>
      <c r="O21" s="340"/>
      <c r="P21" s="340"/>
      <c r="Q21" s="340"/>
      <c r="R21" s="340"/>
      <c r="S21" s="340"/>
      <c r="T21" s="340"/>
      <c r="U21" s="340"/>
      <c r="V21" s="341"/>
    </row>
    <row r="22" spans="2:22" ht="18.75" customHeight="1" thickTop="1">
      <c r="B22" s="313"/>
      <c r="C22" s="313"/>
      <c r="D22" s="313"/>
      <c r="E22" s="313"/>
      <c r="F22" s="313"/>
      <c r="G22" s="313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296"/>
    </row>
    <row r="23" spans="2:22" ht="21.75" customHeight="1">
      <c r="B23" s="311" t="s">
        <v>185</v>
      </c>
      <c r="C23" s="314"/>
      <c r="D23" s="314"/>
      <c r="E23" s="314"/>
      <c r="F23" s="314"/>
      <c r="G23" s="315"/>
      <c r="H23" s="308" t="s">
        <v>186</v>
      </c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10"/>
    </row>
    <row r="24" spans="2:22" ht="21.75" customHeight="1">
      <c r="B24" s="311" t="s">
        <v>187</v>
      </c>
      <c r="C24" s="290"/>
      <c r="D24" s="290"/>
      <c r="E24" s="290"/>
      <c r="F24" s="290"/>
      <c r="G24" s="291"/>
      <c r="H24" s="312" t="s">
        <v>188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30"/>
    </row>
    <row r="25" spans="2:22" ht="18.75" customHeight="1">
      <c r="B25" s="322" t="s">
        <v>196</v>
      </c>
      <c r="C25" s="323"/>
      <c r="D25" s="323"/>
      <c r="E25" s="323"/>
      <c r="F25" s="323"/>
      <c r="G25" s="324"/>
      <c r="H25" s="92" t="s">
        <v>189</v>
      </c>
      <c r="I25" s="292"/>
      <c r="J25" s="292"/>
      <c r="K25" s="292"/>
      <c r="L25" s="292"/>
      <c r="M25" s="292"/>
      <c r="N25" s="292"/>
      <c r="O25" s="292"/>
      <c r="P25" s="292"/>
      <c r="Q25" s="292"/>
      <c r="R25" s="292"/>
      <c r="S25" s="292"/>
      <c r="T25" s="292"/>
      <c r="U25" s="292"/>
      <c r="V25" s="331"/>
    </row>
    <row r="26" spans="2:22" ht="18.75" customHeight="1">
      <c r="B26" s="325"/>
      <c r="C26" s="326"/>
      <c r="D26" s="326"/>
      <c r="E26" s="326"/>
      <c r="F26" s="326"/>
      <c r="G26" s="327"/>
      <c r="H26" s="59"/>
      <c r="I26" s="318" t="s">
        <v>190</v>
      </c>
      <c r="J26" s="219"/>
      <c r="K26" s="219"/>
      <c r="L26" s="219"/>
      <c r="M26" s="219"/>
      <c r="N26" s="219"/>
      <c r="O26" s="219"/>
      <c r="P26" s="206" t="s">
        <v>191</v>
      </c>
      <c r="Q26" s="219"/>
      <c r="R26" s="219"/>
      <c r="S26" s="219"/>
      <c r="T26" s="219"/>
      <c r="U26" s="219"/>
      <c r="V26" s="220"/>
    </row>
    <row r="27" spans="2:22" ht="18.75" customHeight="1">
      <c r="B27" s="325"/>
      <c r="C27" s="326"/>
      <c r="D27" s="326"/>
      <c r="E27" s="326"/>
      <c r="F27" s="326"/>
      <c r="G27" s="327"/>
      <c r="H27" s="58"/>
      <c r="I27" s="319" t="s">
        <v>192</v>
      </c>
      <c r="J27" s="222"/>
      <c r="K27" s="222"/>
      <c r="L27" s="51" t="s">
        <v>58</v>
      </c>
      <c r="M27" s="222"/>
      <c r="N27" s="222"/>
      <c r="O27" s="222"/>
      <c r="P27" s="222"/>
      <c r="Q27" s="222"/>
      <c r="R27" s="222"/>
      <c r="S27" s="222"/>
      <c r="T27" s="222"/>
      <c r="U27" s="222"/>
      <c r="V27" s="52" t="s">
        <v>193</v>
      </c>
    </row>
    <row r="28" spans="2:22" ht="18.75" customHeight="1">
      <c r="B28" s="325"/>
      <c r="C28" s="326"/>
      <c r="D28" s="326"/>
      <c r="E28" s="326"/>
      <c r="F28" s="326"/>
      <c r="G28" s="327"/>
      <c r="H28" s="92" t="s">
        <v>194</v>
      </c>
      <c r="I28" s="292"/>
      <c r="J28" s="292"/>
      <c r="K28" s="292"/>
      <c r="L28" s="292"/>
      <c r="M28" s="292"/>
      <c r="N28" s="292"/>
      <c r="O28" s="292"/>
      <c r="P28" s="292"/>
      <c r="Q28" s="292"/>
      <c r="R28" s="292"/>
      <c r="S28" s="292"/>
      <c r="T28" s="292"/>
      <c r="U28" s="292"/>
      <c r="V28" s="331"/>
    </row>
    <row r="29" spans="2:22" ht="18.75" customHeight="1">
      <c r="B29" s="332"/>
      <c r="C29" s="326"/>
      <c r="D29" s="326"/>
      <c r="E29" s="326"/>
      <c r="F29" s="326"/>
      <c r="G29" s="327"/>
      <c r="H29" s="60"/>
      <c r="I29" s="1" t="s">
        <v>195</v>
      </c>
      <c r="J29"/>
      <c r="K29"/>
      <c r="L29"/>
      <c r="M29"/>
      <c r="N29"/>
      <c r="O29"/>
      <c r="P29"/>
      <c r="Q29"/>
      <c r="R29"/>
      <c r="S29"/>
      <c r="T29"/>
      <c r="U29"/>
      <c r="V29" s="50"/>
    </row>
    <row r="30" spans="2:22" ht="18.75" customHeight="1">
      <c r="B30" s="328"/>
      <c r="C30" s="329"/>
      <c r="D30" s="329"/>
      <c r="E30" s="329"/>
      <c r="F30" s="329"/>
      <c r="G30" s="330"/>
      <c r="H30" s="58"/>
      <c r="I30" s="319" t="s">
        <v>192</v>
      </c>
      <c r="J30" s="222"/>
      <c r="K30" s="222"/>
      <c r="L30" s="51" t="s">
        <v>58</v>
      </c>
      <c r="M30" s="222"/>
      <c r="N30" s="222"/>
      <c r="O30" s="222"/>
      <c r="P30" s="222"/>
      <c r="Q30" s="222"/>
      <c r="R30" s="222"/>
      <c r="S30" s="222"/>
      <c r="T30" s="222"/>
      <c r="U30" s="222"/>
      <c r="V30" s="52" t="s">
        <v>193</v>
      </c>
    </row>
    <row r="31" spans="2:22" ht="18.75" customHeight="1">
      <c r="B31" s="322" t="s">
        <v>197</v>
      </c>
      <c r="C31" s="323"/>
      <c r="D31" s="323"/>
      <c r="E31" s="323"/>
      <c r="F31" s="323"/>
      <c r="G31" s="324"/>
      <c r="H31" s="333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4"/>
      <c r="V31" s="334"/>
    </row>
    <row r="32" spans="2:22" ht="18.75" customHeight="1">
      <c r="B32" s="325"/>
      <c r="C32" s="326"/>
      <c r="D32" s="326"/>
      <c r="E32" s="326"/>
      <c r="F32" s="326"/>
      <c r="G32" s="327"/>
      <c r="H32" s="320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321"/>
    </row>
    <row r="33" spans="2:22" ht="18.75" customHeight="1">
      <c r="B33" s="328"/>
      <c r="C33" s="329"/>
      <c r="D33" s="329"/>
      <c r="E33" s="329"/>
      <c r="F33" s="329"/>
      <c r="G33" s="330"/>
      <c r="H33" s="316"/>
      <c r="I33" s="281"/>
      <c r="J33" s="281"/>
      <c r="K33" s="281"/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317"/>
    </row>
    <row r="34" spans="2:22" ht="18.75" customHeight="1">
      <c r="B34" s="207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</row>
  </sheetData>
  <mergeCells count="48">
    <mergeCell ref="I30:K30"/>
    <mergeCell ref="M30:U30"/>
    <mergeCell ref="B25:G30"/>
    <mergeCell ref="H31:V31"/>
    <mergeCell ref="H11:V11"/>
    <mergeCell ref="B11:G15"/>
    <mergeCell ref="I12:V12"/>
    <mergeCell ref="H21:V21"/>
    <mergeCell ref="H25:V25"/>
    <mergeCell ref="N15:O15"/>
    <mergeCell ref="Q15:R15"/>
    <mergeCell ref="I13:V13"/>
    <mergeCell ref="I14:V14"/>
    <mergeCell ref="B16:G18"/>
    <mergeCell ref="B19:G21"/>
    <mergeCell ref="H16:V16"/>
    <mergeCell ref="B34:G34"/>
    <mergeCell ref="H34:V34"/>
    <mergeCell ref="H22:V22"/>
    <mergeCell ref="H23:V23"/>
    <mergeCell ref="B24:G24"/>
    <mergeCell ref="H24:V24"/>
    <mergeCell ref="B22:G22"/>
    <mergeCell ref="B23:G23"/>
    <mergeCell ref="H33:V33"/>
    <mergeCell ref="I26:O26"/>
    <mergeCell ref="P26:V26"/>
    <mergeCell ref="I27:K27"/>
    <mergeCell ref="M27:U27"/>
    <mergeCell ref="H32:V32"/>
    <mergeCell ref="B31:G33"/>
    <mergeCell ref="H28:V28"/>
    <mergeCell ref="H17:V17"/>
    <mergeCell ref="H18:V18"/>
    <mergeCell ref="H19:V19"/>
    <mergeCell ref="H20:V20"/>
    <mergeCell ref="B3:V3"/>
    <mergeCell ref="B5:G5"/>
    <mergeCell ref="B7:G7"/>
    <mergeCell ref="H9:V9"/>
    <mergeCell ref="B8:G8"/>
    <mergeCell ref="B9:G10"/>
    <mergeCell ref="H5:V5"/>
    <mergeCell ref="H7:V7"/>
    <mergeCell ref="H8:V8"/>
    <mergeCell ref="B6:G6"/>
    <mergeCell ref="H6:V6"/>
    <mergeCell ref="H10:V10"/>
  </mergeCells>
  <phoneticPr fontId="1"/>
  <dataValidations count="5">
    <dataValidation allowBlank="1" showInputMessage="1" showErrorMessage="1" prompt="国・県の補助金名称を入力" sqref="P26" xr:uid="{00000000-0002-0000-0200-000000000000}"/>
    <dataValidation allowBlank="1" showInputMessage="1" showErrorMessage="1" prompt="申請書から転記されます" sqref="H7:V7" xr:uid="{00000000-0002-0000-0200-000001000000}"/>
    <dataValidation allowBlank="1" showInputMessage="1" showErrorMessage="1" prompt="対象設備①" sqref="I12:V12" xr:uid="{00000000-0002-0000-0200-000002000000}"/>
    <dataValidation allowBlank="1" showInputMessage="1" showErrorMessage="1" prompt="対象設備②" sqref="I13:V13" xr:uid="{00000000-0002-0000-0200-000003000000}"/>
    <dataValidation allowBlank="1" showInputMessage="1" showErrorMessage="1" prompt="対象設備③" sqref="I14:V14" xr:uid="{00000000-0002-0000-0200-000004000000}"/>
  </dataValidations>
  <pageMargins left="0.70866141732283472" right="0.70866141732283472" top="0.74803149606299213" bottom="0.74803149606299213" header="0.31496062992125984" footer="0.31496062992125984"/>
  <pageSetup paperSize="9" scale="86" orientation="portrait" blackAndWhite="1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96"/>
  <sheetViews>
    <sheetView view="pageBreakPreview" zoomScale="85" zoomScaleNormal="100" zoomScaleSheetLayoutView="85" workbookViewId="0">
      <selection activeCell="I36" sqref="I36"/>
    </sheetView>
  </sheetViews>
  <sheetFormatPr defaultColWidth="9" defaultRowHeight="18"/>
  <cols>
    <col min="1" max="1" width="4.19921875" style="20" customWidth="1"/>
    <col min="2" max="2" width="12.59765625" style="20" customWidth="1"/>
    <col min="3" max="3" width="16.8984375" style="20" customWidth="1"/>
    <col min="4" max="4" width="10.69921875" style="20" customWidth="1"/>
    <col min="5" max="5" width="6.59765625" style="20" customWidth="1"/>
    <col min="6" max="6" width="17.5" style="20" customWidth="1"/>
    <col min="7" max="7" width="9.19921875" style="20" customWidth="1"/>
    <col min="8" max="8" width="6.69921875" style="20" customWidth="1"/>
    <col min="9" max="13" width="9" style="20" customWidth="1"/>
    <col min="14" max="16384" width="9" style="20"/>
  </cols>
  <sheetData>
    <row r="1" spans="1:9">
      <c r="G1" s="363" t="s">
        <v>155</v>
      </c>
      <c r="H1" s="363"/>
    </row>
    <row r="2" spans="1:9">
      <c r="A2" s="47" t="s">
        <v>261</v>
      </c>
    </row>
    <row r="3" spans="1:9" ht="19.2">
      <c r="A3" s="364" t="s">
        <v>154</v>
      </c>
      <c r="B3" s="364"/>
      <c r="C3" s="364"/>
      <c r="D3" s="364"/>
      <c r="E3" s="364"/>
      <c r="F3" s="364"/>
    </row>
    <row r="4" spans="1:9" ht="23.25" customHeight="1" thickBot="1">
      <c r="A4" s="365"/>
      <c r="B4" s="365"/>
      <c r="C4" s="72"/>
      <c r="D4" s="46"/>
      <c r="E4" s="45"/>
      <c r="F4" s="44"/>
    </row>
    <row r="5" spans="1:9" ht="20.100000000000001" customHeight="1">
      <c r="A5" s="366"/>
      <c r="B5" s="366"/>
      <c r="C5" s="43" t="s">
        <v>153</v>
      </c>
      <c r="D5" s="367" t="s">
        <v>47</v>
      </c>
      <c r="E5" s="367"/>
      <c r="G5" s="368" t="s">
        <v>152</v>
      </c>
      <c r="H5" s="369"/>
    </row>
    <row r="6" spans="1:9" ht="20.100000000000001" customHeight="1" thickBot="1">
      <c r="A6" s="73"/>
      <c r="B6" s="73"/>
      <c r="C6" s="42" t="s">
        <v>151</v>
      </c>
      <c r="D6" s="367" t="s">
        <v>47</v>
      </c>
      <c r="E6" s="367"/>
      <c r="G6" s="370"/>
      <c r="H6" s="371"/>
    </row>
    <row r="7" spans="1:9" ht="20.100000000000001" customHeight="1">
      <c r="A7" s="372" t="s">
        <v>150</v>
      </c>
      <c r="B7" s="373"/>
      <c r="C7" s="374"/>
      <c r="D7" s="378" t="s">
        <v>149</v>
      </c>
      <c r="E7" s="379"/>
      <c r="F7" s="380"/>
      <c r="G7" s="381" t="s">
        <v>148</v>
      </c>
      <c r="H7" s="382"/>
    </row>
    <row r="8" spans="1:9" ht="27" thickBot="1">
      <c r="A8" s="375"/>
      <c r="B8" s="376"/>
      <c r="C8" s="377"/>
      <c r="D8" s="40" t="s">
        <v>147</v>
      </c>
      <c r="E8" s="41" t="s">
        <v>146</v>
      </c>
      <c r="F8" s="40" t="s">
        <v>145</v>
      </c>
      <c r="G8" s="383" t="s">
        <v>144</v>
      </c>
      <c r="H8" s="384"/>
    </row>
    <row r="9" spans="1:9" ht="25.5" customHeight="1">
      <c r="A9" s="385" t="s">
        <v>143</v>
      </c>
      <c r="B9" s="386" t="s">
        <v>142</v>
      </c>
      <c r="C9" s="387"/>
      <c r="D9" s="78"/>
      <c r="E9" s="29" t="s">
        <v>230</v>
      </c>
      <c r="F9" s="28">
        <f>D9*G9</f>
        <v>0</v>
      </c>
      <c r="G9" s="39">
        <v>38.299999999999997</v>
      </c>
      <c r="H9" s="38" t="s">
        <v>141</v>
      </c>
      <c r="I9" s="31"/>
    </row>
    <row r="10" spans="1:9" ht="25.5" customHeight="1">
      <c r="A10" s="385"/>
      <c r="B10" s="388" t="s">
        <v>140</v>
      </c>
      <c r="C10" s="389"/>
      <c r="D10" s="79"/>
      <c r="E10" s="23" t="s">
        <v>133</v>
      </c>
      <c r="F10" s="27">
        <f>D10*G10</f>
        <v>0</v>
      </c>
      <c r="G10" s="26">
        <v>34.799999999999997</v>
      </c>
      <c r="H10" s="36" t="s">
        <v>132</v>
      </c>
      <c r="I10" s="31"/>
    </row>
    <row r="11" spans="1:9" ht="25.5" customHeight="1">
      <c r="A11" s="385"/>
      <c r="B11" s="388" t="s">
        <v>139</v>
      </c>
      <c r="C11" s="389"/>
      <c r="D11" s="79"/>
      <c r="E11" s="23" t="s">
        <v>133</v>
      </c>
      <c r="F11" s="27">
        <f t="shared" ref="F11:F31" si="0">D11*G11</f>
        <v>0</v>
      </c>
      <c r="G11" s="26">
        <v>33.4</v>
      </c>
      <c r="H11" s="36" t="s">
        <v>132</v>
      </c>
      <c r="I11" s="31"/>
    </row>
    <row r="12" spans="1:9" ht="25.5" customHeight="1">
      <c r="A12" s="385"/>
      <c r="B12" s="388" t="s">
        <v>138</v>
      </c>
      <c r="C12" s="389"/>
      <c r="D12" s="79"/>
      <c r="E12" s="23" t="s">
        <v>230</v>
      </c>
      <c r="F12" s="27">
        <f t="shared" si="0"/>
        <v>0</v>
      </c>
      <c r="G12" s="26">
        <v>33.299999999999997</v>
      </c>
      <c r="H12" s="36" t="s">
        <v>132</v>
      </c>
      <c r="I12" s="31"/>
    </row>
    <row r="13" spans="1:9" ht="25.5" customHeight="1">
      <c r="A13" s="385"/>
      <c r="B13" s="390" t="s">
        <v>137</v>
      </c>
      <c r="C13" s="391"/>
      <c r="D13" s="79"/>
      <c r="E13" s="23" t="s">
        <v>231</v>
      </c>
      <c r="F13" s="27">
        <f t="shared" si="0"/>
        <v>0</v>
      </c>
      <c r="G13" s="26">
        <v>36.5</v>
      </c>
      <c r="H13" s="36" t="s">
        <v>132</v>
      </c>
      <c r="I13" s="31"/>
    </row>
    <row r="14" spans="1:9" ht="25.5" customHeight="1">
      <c r="A14" s="385"/>
      <c r="B14" s="390" t="s">
        <v>136</v>
      </c>
      <c r="C14" s="391"/>
      <c r="D14" s="79"/>
      <c r="E14" s="23" t="s">
        <v>133</v>
      </c>
      <c r="F14" s="27">
        <f t="shared" si="0"/>
        <v>0</v>
      </c>
      <c r="G14" s="37">
        <v>38</v>
      </c>
      <c r="H14" s="36" t="s">
        <v>132</v>
      </c>
      <c r="I14" s="31"/>
    </row>
    <row r="15" spans="1:9" ht="25.5" customHeight="1">
      <c r="A15" s="385"/>
      <c r="B15" s="390" t="s">
        <v>135</v>
      </c>
      <c r="C15" s="391"/>
      <c r="D15" s="79"/>
      <c r="E15" s="23" t="s">
        <v>133</v>
      </c>
      <c r="F15" s="27">
        <f t="shared" si="0"/>
        <v>0</v>
      </c>
      <c r="G15" s="26">
        <v>38.9</v>
      </c>
      <c r="H15" s="36" t="s">
        <v>132</v>
      </c>
      <c r="I15" s="31"/>
    </row>
    <row r="16" spans="1:9" ht="25.5" customHeight="1">
      <c r="A16" s="385"/>
      <c r="B16" s="390" t="s">
        <v>134</v>
      </c>
      <c r="C16" s="391"/>
      <c r="D16" s="79"/>
      <c r="E16" s="23" t="s">
        <v>232</v>
      </c>
      <c r="F16" s="27">
        <f t="shared" si="0"/>
        <v>0</v>
      </c>
      <c r="G16" s="26">
        <v>41.8</v>
      </c>
      <c r="H16" s="36" t="s">
        <v>132</v>
      </c>
      <c r="I16" s="31"/>
    </row>
    <row r="17" spans="1:9" ht="25.5" customHeight="1">
      <c r="A17" s="385"/>
      <c r="B17" s="390" t="s">
        <v>131</v>
      </c>
      <c r="C17" s="391"/>
      <c r="D17" s="79"/>
      <c r="E17" s="23" t="s">
        <v>233</v>
      </c>
      <c r="F17" s="27">
        <f t="shared" si="0"/>
        <v>0</v>
      </c>
      <c r="G17" s="37">
        <v>40</v>
      </c>
      <c r="H17" s="36" t="s">
        <v>234</v>
      </c>
      <c r="I17" s="31"/>
    </row>
    <row r="18" spans="1:9" ht="25.5" customHeight="1">
      <c r="A18" s="385"/>
      <c r="B18" s="390" t="s">
        <v>130</v>
      </c>
      <c r="C18" s="391"/>
      <c r="D18" s="79"/>
      <c r="E18" s="23" t="s">
        <v>235</v>
      </c>
      <c r="F18" s="27">
        <f t="shared" si="0"/>
        <v>0</v>
      </c>
      <c r="G18" s="37">
        <v>29</v>
      </c>
      <c r="H18" s="36" t="s">
        <v>236</v>
      </c>
      <c r="I18" s="31"/>
    </row>
    <row r="19" spans="1:9" ht="25.5" customHeight="1">
      <c r="A19" s="385"/>
      <c r="B19" s="392" t="s">
        <v>129</v>
      </c>
      <c r="C19" s="75" t="s">
        <v>128</v>
      </c>
      <c r="D19" s="79"/>
      <c r="E19" s="23" t="s">
        <v>117</v>
      </c>
      <c r="F19" s="27">
        <f t="shared" si="0"/>
        <v>0</v>
      </c>
      <c r="G19" s="26">
        <v>50.1</v>
      </c>
      <c r="H19" s="36" t="s">
        <v>116</v>
      </c>
    </row>
    <row r="20" spans="1:9" ht="25.5" customHeight="1">
      <c r="A20" s="385"/>
      <c r="B20" s="393"/>
      <c r="C20" s="75" t="s">
        <v>127</v>
      </c>
      <c r="D20" s="79"/>
      <c r="E20" s="23" t="s">
        <v>111</v>
      </c>
      <c r="F20" s="27">
        <f t="shared" si="0"/>
        <v>0</v>
      </c>
      <c r="G20" s="26">
        <v>46.1</v>
      </c>
      <c r="H20" s="25" t="s">
        <v>237</v>
      </c>
    </row>
    <row r="21" spans="1:9" ht="25.5" customHeight="1">
      <c r="A21" s="385"/>
      <c r="B21" s="392" t="s">
        <v>126</v>
      </c>
      <c r="C21" s="75" t="s">
        <v>125</v>
      </c>
      <c r="D21" s="79"/>
      <c r="E21" s="23" t="s">
        <v>233</v>
      </c>
      <c r="F21" s="27">
        <f t="shared" si="0"/>
        <v>0</v>
      </c>
      <c r="G21" s="26">
        <v>54.7</v>
      </c>
      <c r="H21" s="36" t="s">
        <v>116</v>
      </c>
    </row>
    <row r="22" spans="1:9" ht="25.5" customHeight="1">
      <c r="A22" s="385"/>
      <c r="B22" s="393"/>
      <c r="C22" s="75" t="s">
        <v>124</v>
      </c>
      <c r="D22" s="79"/>
      <c r="E22" s="23" t="s">
        <v>111</v>
      </c>
      <c r="F22" s="27">
        <f t="shared" si="0"/>
        <v>0</v>
      </c>
      <c r="G22" s="26">
        <v>38.4</v>
      </c>
      <c r="H22" s="25" t="s">
        <v>238</v>
      </c>
    </row>
    <row r="23" spans="1:9" ht="25.5" customHeight="1">
      <c r="A23" s="385"/>
      <c r="B23" s="394" t="s">
        <v>123</v>
      </c>
      <c r="C23" s="75" t="s">
        <v>122</v>
      </c>
      <c r="D23" s="79"/>
      <c r="E23" s="23" t="s">
        <v>117</v>
      </c>
      <c r="F23" s="27">
        <f t="shared" si="0"/>
        <v>0</v>
      </c>
      <c r="G23" s="37">
        <v>28.7</v>
      </c>
      <c r="H23" s="36" t="s">
        <v>239</v>
      </c>
    </row>
    <row r="24" spans="1:9" ht="25.5" customHeight="1">
      <c r="A24" s="385"/>
      <c r="B24" s="395"/>
      <c r="C24" s="75" t="s">
        <v>121</v>
      </c>
      <c r="D24" s="79"/>
      <c r="E24" s="23" t="s">
        <v>233</v>
      </c>
      <c r="F24" s="27">
        <f t="shared" si="0"/>
        <v>0</v>
      </c>
      <c r="G24" s="26">
        <v>26.1</v>
      </c>
      <c r="H24" s="36" t="s">
        <v>116</v>
      </c>
    </row>
    <row r="25" spans="1:9" ht="25.5" customHeight="1">
      <c r="A25" s="385"/>
      <c r="B25" s="396"/>
      <c r="C25" s="75" t="s">
        <v>120</v>
      </c>
      <c r="D25" s="79"/>
      <c r="E25" s="23" t="s">
        <v>240</v>
      </c>
      <c r="F25" s="27">
        <f t="shared" si="0"/>
        <v>0</v>
      </c>
      <c r="G25" s="26">
        <v>27.8</v>
      </c>
      <c r="H25" s="36" t="s">
        <v>236</v>
      </c>
    </row>
    <row r="26" spans="1:9" ht="25.5" customHeight="1">
      <c r="A26" s="385"/>
      <c r="B26" s="390" t="s">
        <v>119</v>
      </c>
      <c r="C26" s="391"/>
      <c r="D26" s="79"/>
      <c r="E26" s="23" t="s">
        <v>117</v>
      </c>
      <c r="F26" s="27">
        <f t="shared" si="0"/>
        <v>0</v>
      </c>
      <c r="G26" s="37">
        <v>29</v>
      </c>
      <c r="H26" s="36" t="s">
        <v>116</v>
      </c>
    </row>
    <row r="27" spans="1:9" ht="25.5" customHeight="1">
      <c r="A27" s="385"/>
      <c r="B27" s="390" t="s">
        <v>118</v>
      </c>
      <c r="C27" s="391"/>
      <c r="D27" s="79"/>
      <c r="E27" s="23" t="s">
        <v>117</v>
      </c>
      <c r="F27" s="27">
        <f t="shared" si="0"/>
        <v>0</v>
      </c>
      <c r="G27" s="26">
        <v>37.299999999999997</v>
      </c>
      <c r="H27" s="36" t="s">
        <v>239</v>
      </c>
    </row>
    <row r="28" spans="1:9" ht="25.5" customHeight="1">
      <c r="A28" s="385"/>
      <c r="B28" s="390" t="s">
        <v>115</v>
      </c>
      <c r="C28" s="391"/>
      <c r="D28" s="79"/>
      <c r="E28" s="23" t="s">
        <v>111</v>
      </c>
      <c r="F28" s="27">
        <f t="shared" si="0"/>
        <v>0</v>
      </c>
      <c r="G28" s="26">
        <v>18.399999999999999</v>
      </c>
      <c r="H28" s="25" t="s">
        <v>241</v>
      </c>
    </row>
    <row r="29" spans="1:9" ht="25.5" customHeight="1">
      <c r="A29" s="385"/>
      <c r="B29" s="390" t="s">
        <v>114</v>
      </c>
      <c r="C29" s="391"/>
      <c r="D29" s="79"/>
      <c r="E29" s="23" t="s">
        <v>111</v>
      </c>
      <c r="F29" s="27">
        <f t="shared" si="0"/>
        <v>0</v>
      </c>
      <c r="G29" s="26">
        <v>3.23</v>
      </c>
      <c r="H29" s="25" t="s">
        <v>110</v>
      </c>
    </row>
    <row r="30" spans="1:9" ht="25.5" customHeight="1">
      <c r="A30" s="385"/>
      <c r="B30" s="390" t="s">
        <v>113</v>
      </c>
      <c r="C30" s="391"/>
      <c r="D30" s="79"/>
      <c r="E30" s="23" t="s">
        <v>111</v>
      </c>
      <c r="F30" s="27">
        <f t="shared" si="0"/>
        <v>0</v>
      </c>
      <c r="G30" s="26">
        <v>7.53</v>
      </c>
      <c r="H30" s="25" t="s">
        <v>238</v>
      </c>
    </row>
    <row r="31" spans="1:9" ht="25.5" customHeight="1">
      <c r="A31" s="385"/>
      <c r="B31" s="35" t="s">
        <v>112</v>
      </c>
      <c r="C31" s="80" t="s">
        <v>242</v>
      </c>
      <c r="D31" s="79"/>
      <c r="E31" s="23" t="s">
        <v>111</v>
      </c>
      <c r="F31" s="27">
        <f t="shared" si="0"/>
        <v>0</v>
      </c>
      <c r="G31" s="37">
        <v>45</v>
      </c>
      <c r="H31" s="25" t="s">
        <v>237</v>
      </c>
    </row>
    <row r="32" spans="1:9" ht="25.5" customHeight="1" thickBot="1">
      <c r="A32" s="385"/>
      <c r="B32" s="397"/>
      <c r="C32" s="398"/>
      <c r="D32" s="399"/>
      <c r="E32" s="400"/>
      <c r="F32" s="34">
        <f>SUM(F9:F31)</f>
        <v>0</v>
      </c>
      <c r="G32" s="401"/>
      <c r="H32" s="402"/>
    </row>
    <row r="33" spans="1:8" ht="25.5" customHeight="1">
      <c r="A33" s="413" t="s">
        <v>109</v>
      </c>
      <c r="B33" s="414" t="s">
        <v>108</v>
      </c>
      <c r="C33" s="415"/>
      <c r="D33" s="81"/>
      <c r="E33" s="33" t="s">
        <v>243</v>
      </c>
      <c r="F33" s="32">
        <f>D33*1.02</f>
        <v>0</v>
      </c>
      <c r="G33" s="26">
        <v>1.17</v>
      </c>
      <c r="H33" s="416"/>
    </row>
    <row r="34" spans="1:8" ht="25.5" customHeight="1">
      <c r="A34" s="385"/>
      <c r="B34" s="390" t="s">
        <v>107</v>
      </c>
      <c r="C34" s="391"/>
      <c r="D34" s="82"/>
      <c r="E34" s="23" t="s">
        <v>104</v>
      </c>
      <c r="F34" s="27">
        <f>D34*1.36</f>
        <v>0</v>
      </c>
      <c r="G34" s="26">
        <v>1.19</v>
      </c>
      <c r="H34" s="417"/>
    </row>
    <row r="35" spans="1:8" ht="25.5" customHeight="1">
      <c r="A35" s="385"/>
      <c r="B35" s="390" t="s">
        <v>106</v>
      </c>
      <c r="C35" s="391"/>
      <c r="D35" s="82"/>
      <c r="E35" s="23" t="s">
        <v>104</v>
      </c>
      <c r="F35" s="27">
        <f>D35*1.36</f>
        <v>0</v>
      </c>
      <c r="G35" s="26">
        <v>1.19</v>
      </c>
      <c r="H35" s="417"/>
    </row>
    <row r="36" spans="1:8" ht="25.5" customHeight="1">
      <c r="A36" s="385"/>
      <c r="B36" s="390" t="s">
        <v>105</v>
      </c>
      <c r="C36" s="391"/>
      <c r="D36" s="82"/>
      <c r="E36" s="23" t="s">
        <v>244</v>
      </c>
      <c r="F36" s="27">
        <f>D36*1.36</f>
        <v>0</v>
      </c>
      <c r="G36" s="26">
        <v>1.19</v>
      </c>
      <c r="H36" s="418"/>
    </row>
    <row r="37" spans="1:8" ht="25.5" customHeight="1" thickBot="1">
      <c r="A37" s="408"/>
      <c r="B37" s="406" t="s">
        <v>99</v>
      </c>
      <c r="C37" s="407"/>
      <c r="D37" s="21">
        <f>SUM(D33:D36)</f>
        <v>0</v>
      </c>
      <c r="E37" s="30" t="s">
        <v>244</v>
      </c>
      <c r="F37" s="21">
        <f>SUM(F33:F36)</f>
        <v>0</v>
      </c>
      <c r="G37" s="401"/>
      <c r="H37" s="402"/>
    </row>
    <row r="38" spans="1:8" ht="25.5" customHeight="1">
      <c r="A38" s="385" t="s">
        <v>103</v>
      </c>
      <c r="B38" s="409" t="s">
        <v>102</v>
      </c>
      <c r="C38" s="74" t="s">
        <v>245</v>
      </c>
      <c r="D38" s="78"/>
      <c r="E38" s="29" t="s">
        <v>100</v>
      </c>
      <c r="F38" s="28">
        <f>D38*G38</f>
        <v>0</v>
      </c>
      <c r="G38" s="26">
        <v>8.64</v>
      </c>
      <c r="H38" s="25" t="s">
        <v>246</v>
      </c>
    </row>
    <row r="39" spans="1:8" ht="25.5" customHeight="1">
      <c r="A39" s="385"/>
      <c r="B39" s="393"/>
      <c r="C39" s="75"/>
      <c r="D39" s="83"/>
      <c r="E39" s="84"/>
      <c r="F39" s="85"/>
      <c r="G39" s="26"/>
      <c r="H39" s="25"/>
    </row>
    <row r="40" spans="1:8" ht="25.5" customHeight="1">
      <c r="A40" s="385"/>
      <c r="B40" s="394" t="s">
        <v>101</v>
      </c>
      <c r="C40" s="86"/>
      <c r="D40" s="79"/>
      <c r="E40" s="23" t="s">
        <v>100</v>
      </c>
      <c r="F40" s="27">
        <f>D40*G40</f>
        <v>0</v>
      </c>
      <c r="G40" s="26">
        <v>8.64</v>
      </c>
      <c r="H40" s="25" t="s">
        <v>246</v>
      </c>
    </row>
    <row r="41" spans="1:8" ht="25.5" customHeight="1">
      <c r="A41" s="385"/>
      <c r="B41" s="396"/>
      <c r="C41" s="75" t="s">
        <v>247</v>
      </c>
      <c r="D41" s="24"/>
      <c r="E41" s="23" t="s">
        <v>100</v>
      </c>
      <c r="F41" s="22"/>
      <c r="G41" s="401"/>
      <c r="H41" s="402"/>
    </row>
    <row r="42" spans="1:8" ht="25.5" customHeight="1" thickBot="1">
      <c r="A42" s="408"/>
      <c r="B42" s="406" t="s">
        <v>99</v>
      </c>
      <c r="C42" s="410"/>
      <c r="D42" s="410"/>
      <c r="E42" s="407"/>
      <c r="F42" s="21">
        <f>ROUND(SUM(F38:F40),2)</f>
        <v>0</v>
      </c>
      <c r="G42" s="411"/>
      <c r="H42" s="412"/>
    </row>
    <row r="43" spans="1:8" ht="38.25" customHeight="1" thickBot="1">
      <c r="A43" s="403" t="s">
        <v>98</v>
      </c>
      <c r="B43" s="404"/>
      <c r="C43" s="404"/>
      <c r="D43" s="404"/>
      <c r="E43" s="405"/>
      <c r="F43" s="87">
        <f>SUM(F32,F37,F42)</f>
        <v>0</v>
      </c>
    </row>
    <row r="296" ht="14.25" customHeight="1"/>
  </sheetData>
  <sheetProtection formatCells="0" selectLockedCells="1"/>
  <mergeCells count="48">
    <mergeCell ref="A43:E43"/>
    <mergeCell ref="B37:C37"/>
    <mergeCell ref="G37:H37"/>
    <mergeCell ref="A38:A42"/>
    <mergeCell ref="B38:B39"/>
    <mergeCell ref="B40:B41"/>
    <mergeCell ref="G41:H41"/>
    <mergeCell ref="B42:E42"/>
    <mergeCell ref="G42:H42"/>
    <mergeCell ref="A33:A37"/>
    <mergeCell ref="B33:C33"/>
    <mergeCell ref="H33:H36"/>
    <mergeCell ref="B34:C34"/>
    <mergeCell ref="B35:C35"/>
    <mergeCell ref="B36:C36"/>
    <mergeCell ref="B28:C28"/>
    <mergeCell ref="B30:C30"/>
    <mergeCell ref="B32:C32"/>
    <mergeCell ref="D32:E32"/>
    <mergeCell ref="G32:H32"/>
    <mergeCell ref="B19:B20"/>
    <mergeCell ref="B21:B22"/>
    <mergeCell ref="B23:B25"/>
    <mergeCell ref="B26:C26"/>
    <mergeCell ref="B27:C27"/>
    <mergeCell ref="A7:C8"/>
    <mergeCell ref="D7:F7"/>
    <mergeCell ref="G7:H7"/>
    <mergeCell ref="G8:H8"/>
    <mergeCell ref="A9:A32"/>
    <mergeCell ref="B9:C9"/>
    <mergeCell ref="B10:C10"/>
    <mergeCell ref="B11:C11"/>
    <mergeCell ref="B12:C12"/>
    <mergeCell ref="B13:C13"/>
    <mergeCell ref="B29:C29"/>
    <mergeCell ref="B14:C14"/>
    <mergeCell ref="B15:C15"/>
    <mergeCell ref="B16:C16"/>
    <mergeCell ref="B17:C17"/>
    <mergeCell ref="B18:C18"/>
    <mergeCell ref="G1:H1"/>
    <mergeCell ref="A3:F3"/>
    <mergeCell ref="A4:B4"/>
    <mergeCell ref="A5:B5"/>
    <mergeCell ref="D5:E5"/>
    <mergeCell ref="G5:H6"/>
    <mergeCell ref="D6:E6"/>
  </mergeCells>
  <phoneticPr fontId="1"/>
  <dataValidations count="2">
    <dataValidation type="list" allowBlank="1" showInputMessage="1" showErrorMessage="1" sqref="D5:E6" xr:uid="{00000000-0002-0000-0300-000000000000}">
      <formula1>",　　,高効率空調設備,高効率照明設備,高効率給湯設備,高効率ボイラー,業務用冷凍冷蔵設備,交流電動機,変圧器,太陽光発電設備,蓄電池"</formula1>
    </dataValidation>
    <dataValidation type="list" allowBlank="1" showInputMessage="1" showErrorMessage="1" sqref="G5:H6" xr:uid="{00000000-0002-0000-0300-000001000000}">
      <formula1>"省エネ効果積算,年間エネルギー使用量積算"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実績報告書（様式１１）</vt:lpstr>
      <vt:lpstr>収支決算書（様式１２）</vt:lpstr>
      <vt:lpstr>補助事業概要調書（様式１３）</vt:lpstr>
      <vt:lpstr>参考様式（エネルギー使用量等（発熱量換算）計算書）</vt:lpstr>
      <vt:lpstr>'参考様式（エネルギー使用量等（発熱量換算）計算書）'!Print_Area</vt:lpstr>
      <vt:lpstr>'実績報告書（様式１１）'!Print_Area</vt:lpstr>
      <vt:lpstr>'補助事業概要調書（様式１３）'!Print_Area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2024-11-26T07:26:11Z</dcterms:created>
  <dcterms:modified xsi:type="dcterms:W3CDTF">2024-12-09T06:01:17Z</dcterms:modified>
</cp:coreProperties>
</file>